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Основная таблица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29" i="1"/>
  <c r="A18"/>
  <c r="A15"/>
  <c r="A13"/>
  <c r="A25"/>
  <c r="A14"/>
  <c r="A12"/>
  <c r="A11"/>
  <c r="A26"/>
  <c r="A23"/>
  <c r="A10"/>
  <c r="A20"/>
  <c r="A28"/>
  <c r="A16"/>
  <c r="A21"/>
  <c r="A30"/>
  <c r="A19"/>
  <c r="A31"/>
  <c r="A24"/>
  <c r="A27"/>
  <c r="A17"/>
  <c r="A22"/>
  <c r="A9"/>
  <c r="T29"/>
  <c r="S29"/>
  <c r="T17"/>
  <c r="S17"/>
  <c r="T21"/>
  <c r="S21"/>
  <c r="T27"/>
  <c r="S27"/>
  <c r="T24"/>
  <c r="S24"/>
  <c r="T31"/>
  <c r="S31"/>
  <c r="T19"/>
  <c r="S19"/>
  <c r="T30"/>
  <c r="S30"/>
  <c r="T16"/>
  <c r="S16"/>
  <c r="T28"/>
  <c r="S28"/>
  <c r="T20"/>
  <c r="S20"/>
  <c r="T10"/>
  <c r="S10"/>
  <c r="T23"/>
  <c r="S23"/>
  <c r="T26"/>
  <c r="S26"/>
  <c r="T11"/>
  <c r="S11"/>
  <c r="T12"/>
  <c r="S12"/>
  <c r="T14"/>
  <c r="S14"/>
  <c r="T25"/>
  <c r="S25"/>
  <c r="T13"/>
  <c r="S13"/>
  <c r="T15"/>
  <c r="S15"/>
  <c r="T18"/>
  <c r="S18"/>
  <c r="T22"/>
  <c r="S22"/>
  <c r="T9"/>
  <c r="S9"/>
  <c r="K22"/>
  <c r="L22"/>
  <c r="K18"/>
  <c r="L18"/>
  <c r="K15"/>
  <c r="L15"/>
  <c r="K25"/>
  <c r="L25"/>
  <c r="K14"/>
  <c r="L14"/>
  <c r="K12"/>
  <c r="L12"/>
  <c r="K11"/>
  <c r="L11"/>
  <c r="K26"/>
  <c r="L26"/>
  <c r="K23"/>
  <c r="L23"/>
  <c r="K10"/>
  <c r="L10"/>
  <c r="K20"/>
  <c r="L20"/>
  <c r="K28"/>
  <c r="L28"/>
  <c r="K16"/>
  <c r="L16"/>
  <c r="K30"/>
  <c r="L30"/>
  <c r="K19"/>
  <c r="L19"/>
  <c r="K31"/>
  <c r="L31"/>
  <c r="K24"/>
  <c r="L24"/>
  <c r="K27"/>
  <c r="L27"/>
  <c r="K13"/>
  <c r="L13"/>
  <c r="K21"/>
  <c r="L21"/>
  <c r="K17"/>
  <c r="L17"/>
  <c r="K29"/>
  <c r="L29"/>
  <c r="L9"/>
  <c r="K9"/>
  <c r="V22" l="1"/>
  <c r="V18"/>
  <c r="V15"/>
  <c r="V13"/>
  <c r="V25"/>
  <c r="V14"/>
  <c r="V12"/>
  <c r="V11"/>
  <c r="V26"/>
  <c r="V23"/>
  <c r="V10"/>
  <c r="V20"/>
  <c r="V28"/>
  <c r="V16"/>
  <c r="V30"/>
  <c r="V19"/>
  <c r="V31"/>
  <c r="V24"/>
  <c r="V27"/>
  <c r="V21"/>
  <c r="V17"/>
  <c r="U22"/>
  <c r="W22" s="1"/>
  <c r="U18"/>
  <c r="U15"/>
  <c r="W15" s="1"/>
  <c r="U13"/>
  <c r="U25"/>
  <c r="W25" s="1"/>
  <c r="U14"/>
  <c r="U12"/>
  <c r="W12" s="1"/>
  <c r="U11"/>
  <c r="U26"/>
  <c r="W26" s="1"/>
  <c r="U23"/>
  <c r="U10"/>
  <c r="W10" s="1"/>
  <c r="U20"/>
  <c r="U28"/>
  <c r="W28" s="1"/>
  <c r="U16"/>
  <c r="U30"/>
  <c r="W30" s="1"/>
  <c r="U31"/>
  <c r="W31" s="1"/>
  <c r="U24"/>
  <c r="W24" s="1"/>
  <c r="U27"/>
  <c r="W27" s="1"/>
  <c r="U21"/>
  <c r="W21" s="1"/>
  <c r="U17"/>
  <c r="W17" s="1"/>
  <c r="U29"/>
  <c r="U19"/>
  <c r="U9"/>
  <c r="W9" s="1"/>
  <c r="V9"/>
  <c r="V29"/>
  <c r="W29" s="1"/>
  <c r="W19" l="1"/>
  <c r="W16"/>
  <c r="W20"/>
  <c r="W23"/>
  <c r="W11"/>
  <c r="W14"/>
  <c r="W13"/>
  <c r="W18"/>
  <c r="X29" s="1"/>
  <c r="X12" l="1"/>
  <c r="X31"/>
  <c r="X9"/>
  <c r="X24"/>
  <c r="X22"/>
  <c r="X16"/>
  <c r="X30"/>
  <c r="X23"/>
  <c r="X13"/>
  <c r="X26"/>
  <c r="X14"/>
  <c r="X25"/>
  <c r="X11"/>
  <c r="X20"/>
  <c r="X19"/>
  <c r="X21"/>
  <c r="X27"/>
  <c r="X10"/>
  <c r="X15"/>
  <c r="X18"/>
  <c r="X17"/>
  <c r="X28"/>
</calcChain>
</file>

<file path=xl/sharedStrings.xml><?xml version="1.0" encoding="utf-8"?>
<sst xmlns="http://schemas.openxmlformats.org/spreadsheetml/2006/main" count="109" uniqueCount="72">
  <si>
    <t>Евсеев Георгий</t>
  </si>
  <si>
    <t>Москва</t>
  </si>
  <si>
    <t>Леонтьев Александр</t>
  </si>
  <si>
    <t>Мукосеев Анатолий</t>
  </si>
  <si>
    <t>Тверь</t>
  </si>
  <si>
    <t>Фомичев Евгений</t>
  </si>
  <si>
    <t>Перваков Олег</t>
  </si>
  <si>
    <t>Феоктистов Александр</t>
  </si>
  <si>
    <t>Плетнев Дмитрий</t>
  </si>
  <si>
    <t>Петров Андрей</t>
  </si>
  <si>
    <t>Максимов Александр</t>
  </si>
  <si>
    <t>Ганжин Михаил</t>
  </si>
  <si>
    <t>Былинкина Анна</t>
  </si>
  <si>
    <t>Блохин Владимир</t>
  </si>
  <si>
    <t>Якунин Николай</t>
  </si>
  <si>
    <t>Радченко Александр</t>
  </si>
  <si>
    <t>Ваулин Евгений</t>
  </si>
  <si>
    <t>Копылов Евгений</t>
  </si>
  <si>
    <t>Олейник Александр</t>
  </si>
  <si>
    <t>Сучков Владимир</t>
  </si>
  <si>
    <t>Лукьянов Виктор</t>
  </si>
  <si>
    <t>Чебоксары</t>
  </si>
  <si>
    <t>кмс</t>
  </si>
  <si>
    <t>Селиванов Андрей</t>
  </si>
  <si>
    <t>МГ</t>
  </si>
  <si>
    <t>ММ</t>
  </si>
  <si>
    <t>МФ</t>
  </si>
  <si>
    <t>Александров Дмитрий</t>
  </si>
  <si>
    <t>-</t>
  </si>
  <si>
    <t>Волгоград</t>
  </si>
  <si>
    <t>Иваново</t>
  </si>
  <si>
    <t>Викторов Евгений</t>
  </si>
  <si>
    <t>Ставр.край</t>
  </si>
  <si>
    <t>МС</t>
  </si>
  <si>
    <t>Пануев Вадим</t>
  </si>
  <si>
    <t>#2</t>
  </si>
  <si>
    <t>#3</t>
  </si>
  <si>
    <t>ЭТ</t>
  </si>
  <si>
    <t>t2</t>
  </si>
  <si>
    <t>t3</t>
  </si>
  <si>
    <t>t</t>
  </si>
  <si>
    <t>XXII личный чемпионат России 2014 года</t>
  </si>
  <si>
    <t>по решению шахматных композиций</t>
  </si>
  <si>
    <t>г.Обнинск</t>
  </si>
  <si>
    <t>13-15 июня 2014 года</t>
  </si>
  <si>
    <t>Волгогр.обл</t>
  </si>
  <si>
    <t>1 день</t>
  </si>
  <si>
    <t>Σ</t>
  </si>
  <si>
    <t>Время</t>
  </si>
  <si>
    <t>№</t>
  </si>
  <si>
    <t>Фамилия, Имя</t>
  </si>
  <si>
    <t>Регион</t>
  </si>
  <si>
    <t>звание разряд</t>
  </si>
  <si>
    <t>Место</t>
  </si>
  <si>
    <t>Владим.обл</t>
  </si>
  <si>
    <t>Моск.обл</t>
  </si>
  <si>
    <t>Тульская обл</t>
  </si>
  <si>
    <t>2 день</t>
  </si>
  <si>
    <t>#N</t>
  </si>
  <si>
    <t>S#</t>
  </si>
  <si>
    <t>Нижегор.обл</t>
  </si>
  <si>
    <t>Итого</t>
  </si>
  <si>
    <t>Главный судья</t>
  </si>
  <si>
    <t>Судья</t>
  </si>
  <si>
    <t>МГ, А.Ажусин (г.Тверь)</t>
  </si>
  <si>
    <t>ССВК, В.Калашников (Калужская обл.)</t>
  </si>
  <si>
    <t>ССВК, И.Сокрустов (г.Обнинск)</t>
  </si>
  <si>
    <t>#h</t>
  </si>
  <si>
    <t>ФИО</t>
  </si>
  <si>
    <t>Рег</t>
  </si>
  <si>
    <t>зв</t>
  </si>
  <si>
    <t>место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</si>
</sst>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tabSelected="1" workbookViewId="0">
      <selection activeCell="Z22" sqref="Z22"/>
    </sheetView>
  </sheetViews>
  <sheetFormatPr defaultRowHeight="15.75"/>
  <cols>
    <col min="1" max="1" width="4.85546875" style="1" customWidth="1"/>
    <col min="2" max="2" width="23.5703125" style="2" bestFit="1" customWidth="1"/>
    <col min="3" max="3" width="14.5703125" style="2" bestFit="1" customWidth="1"/>
    <col min="4" max="4" width="8.28515625" style="1" customWidth="1"/>
    <col min="5" max="5" width="4.140625" style="1" customWidth="1"/>
    <col min="6" max="6" width="3.28515625" style="1" bestFit="1" customWidth="1"/>
    <col min="7" max="7" width="4.7109375" style="1" customWidth="1"/>
    <col min="8" max="8" width="3.28515625" style="1" bestFit="1" customWidth="1"/>
    <col min="9" max="9" width="4.7109375" style="1" customWidth="1"/>
    <col min="10" max="10" width="4.42578125" style="1" bestFit="1" customWidth="1"/>
    <col min="11" max="11" width="6.140625" style="1" customWidth="1"/>
    <col min="12" max="12" width="7.28515625" style="1" customWidth="1"/>
    <col min="13" max="13" width="4.7109375" style="1" customWidth="1"/>
    <col min="14" max="14" width="3.7109375" style="1" customWidth="1"/>
    <col min="15" max="15" width="5.5703125" style="1" bestFit="1" customWidth="1"/>
    <col min="16" max="16" width="3.7109375" style="1" customWidth="1"/>
    <col min="17" max="17" width="4.7109375" style="1" customWidth="1"/>
    <col min="18" max="18" width="3.7109375" style="1" customWidth="1"/>
    <col min="19" max="19" width="6.7109375" style="1" customWidth="1"/>
    <col min="20" max="20" width="7.5703125" style="1" customWidth="1"/>
    <col min="21" max="21" width="7.42578125" style="2" customWidth="1"/>
    <col min="22" max="22" width="9.140625" style="2"/>
    <col min="23" max="23" width="9.140625" style="2" hidden="1" customWidth="1"/>
    <col min="24" max="24" width="7.28515625" style="26" bestFit="1" customWidth="1"/>
    <col min="25" max="16384" width="9.140625" style="2"/>
  </cols>
  <sheetData>
    <row r="1" spans="1:24" s="16" customFormat="1">
      <c r="A1" s="70" t="s">
        <v>41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4" s="16" customFormat="1">
      <c r="A2" s="70" t="s">
        <v>42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ht="12.75" customHeight="1">
      <c r="A3" s="15" t="s">
        <v>44</v>
      </c>
      <c r="B3" s="1"/>
      <c r="C3" s="1"/>
      <c r="X3" s="31" t="s">
        <v>43</v>
      </c>
    </row>
    <row r="4" spans="1:24" ht="7.5" customHeight="1" thickBot="1">
      <c r="A4" s="71"/>
      <c r="B4" s="71"/>
      <c r="C4" s="71"/>
      <c r="D4" s="71"/>
      <c r="E4" s="71"/>
      <c r="M4" s="21"/>
    </row>
    <row r="5" spans="1:24" ht="18.75" customHeight="1" thickBot="1">
      <c r="A5" s="72" t="s">
        <v>49</v>
      </c>
      <c r="B5" s="74" t="s">
        <v>50</v>
      </c>
      <c r="C5" s="74" t="s">
        <v>51</v>
      </c>
      <c r="D5" s="76" t="s">
        <v>52</v>
      </c>
      <c r="E5" s="80" t="s">
        <v>46</v>
      </c>
      <c r="F5" s="81"/>
      <c r="G5" s="81"/>
      <c r="H5" s="81"/>
      <c r="I5" s="81"/>
      <c r="J5" s="81"/>
      <c r="K5" s="81"/>
      <c r="L5" s="82"/>
      <c r="M5" s="67" t="s">
        <v>57</v>
      </c>
      <c r="N5" s="68"/>
      <c r="O5" s="68"/>
      <c r="P5" s="68"/>
      <c r="Q5" s="68"/>
      <c r="R5" s="68"/>
      <c r="S5" s="68"/>
      <c r="T5" s="69"/>
      <c r="U5" s="67" t="s">
        <v>61</v>
      </c>
      <c r="V5" s="69"/>
      <c r="X5" s="78" t="s">
        <v>53</v>
      </c>
    </row>
    <row r="6" spans="1:24" ht="21" customHeight="1" thickBot="1">
      <c r="A6" s="73"/>
      <c r="B6" s="75"/>
      <c r="C6" s="75"/>
      <c r="D6" s="77"/>
      <c r="E6" s="47" t="s">
        <v>35</v>
      </c>
      <c r="F6" s="48" t="s">
        <v>38</v>
      </c>
      <c r="G6" s="47" t="s">
        <v>36</v>
      </c>
      <c r="H6" s="48" t="s">
        <v>39</v>
      </c>
      <c r="I6" s="47" t="s">
        <v>37</v>
      </c>
      <c r="J6" s="48" t="s">
        <v>40</v>
      </c>
      <c r="K6" s="49" t="s">
        <v>47</v>
      </c>
      <c r="L6" s="50" t="s">
        <v>48</v>
      </c>
      <c r="M6" s="33" t="s">
        <v>67</v>
      </c>
      <c r="N6" s="20" t="s">
        <v>40</v>
      </c>
      <c r="O6" s="12" t="s">
        <v>58</v>
      </c>
      <c r="P6" s="20" t="s">
        <v>40</v>
      </c>
      <c r="Q6" s="12" t="s">
        <v>59</v>
      </c>
      <c r="R6" s="20" t="s">
        <v>40</v>
      </c>
      <c r="S6" s="13" t="s">
        <v>47</v>
      </c>
      <c r="T6" s="27" t="s">
        <v>48</v>
      </c>
      <c r="U6" s="13" t="s">
        <v>47</v>
      </c>
      <c r="V6" s="14" t="s">
        <v>48</v>
      </c>
      <c r="X6" s="79"/>
    </row>
    <row r="7" spans="1:24" ht="21" hidden="1" customHeight="1">
      <c r="A7" s="38"/>
      <c r="B7" s="39"/>
      <c r="C7" s="39"/>
      <c r="D7" s="40"/>
      <c r="E7" s="51"/>
      <c r="F7" s="52"/>
      <c r="G7" s="51"/>
      <c r="H7" s="52"/>
      <c r="I7" s="51"/>
      <c r="J7" s="52"/>
      <c r="K7" s="53"/>
      <c r="L7" s="54"/>
      <c r="M7" s="38"/>
      <c r="N7" s="41"/>
      <c r="O7" s="38"/>
      <c r="P7" s="41"/>
      <c r="Q7" s="38"/>
      <c r="R7" s="41"/>
      <c r="S7" s="42"/>
      <c r="T7" s="43"/>
      <c r="U7" s="42"/>
      <c r="V7" s="44"/>
      <c r="X7" s="45"/>
    </row>
    <row r="8" spans="1:24" ht="21" hidden="1" customHeight="1" thickBot="1">
      <c r="A8" s="38" t="s">
        <v>49</v>
      </c>
      <c r="B8" s="39" t="s">
        <v>68</v>
      </c>
      <c r="C8" s="39" t="s">
        <v>69</v>
      </c>
      <c r="D8" s="46" t="s">
        <v>70</v>
      </c>
      <c r="E8" s="51">
        <v>1</v>
      </c>
      <c r="F8" s="52">
        <v>2</v>
      </c>
      <c r="G8" s="51">
        <v>3</v>
      </c>
      <c r="H8" s="52">
        <v>4</v>
      </c>
      <c r="I8" s="51">
        <v>5</v>
      </c>
      <c r="J8" s="52">
        <v>6</v>
      </c>
      <c r="K8" s="53">
        <v>7</v>
      </c>
      <c r="L8" s="54">
        <v>8</v>
      </c>
      <c r="M8" s="38">
        <v>9</v>
      </c>
      <c r="N8" s="41">
        <v>10</v>
      </c>
      <c r="O8" s="38">
        <v>11</v>
      </c>
      <c r="P8" s="41">
        <v>12</v>
      </c>
      <c r="Q8" s="38">
        <v>13</v>
      </c>
      <c r="R8" s="41">
        <v>14</v>
      </c>
      <c r="S8" s="42">
        <v>15</v>
      </c>
      <c r="T8" s="43">
        <v>16</v>
      </c>
      <c r="U8" s="42">
        <v>17</v>
      </c>
      <c r="V8" s="44">
        <v>18</v>
      </c>
      <c r="X8" s="45" t="s">
        <v>71</v>
      </c>
    </row>
    <row r="9" spans="1:24" ht="20.45" customHeight="1">
      <c r="A9" s="9">
        <f t="shared" ref="A9:A31" si="0">ROW()-8</f>
        <v>1</v>
      </c>
      <c r="B9" s="10" t="s">
        <v>0</v>
      </c>
      <c r="C9" s="10" t="s">
        <v>1</v>
      </c>
      <c r="D9" s="11" t="s">
        <v>24</v>
      </c>
      <c r="E9" s="55">
        <v>15</v>
      </c>
      <c r="F9" s="56">
        <v>20</v>
      </c>
      <c r="G9" s="55">
        <v>15</v>
      </c>
      <c r="H9" s="56">
        <v>56</v>
      </c>
      <c r="I9" s="55">
        <v>9</v>
      </c>
      <c r="J9" s="56">
        <v>100</v>
      </c>
      <c r="K9" s="57">
        <f t="shared" ref="K9:K31" si="1">E9+G9+I9</f>
        <v>39</v>
      </c>
      <c r="L9" s="58">
        <f t="shared" ref="L9:L31" si="2">F9+H9+J9</f>
        <v>176</v>
      </c>
      <c r="M9" s="17">
        <v>15</v>
      </c>
      <c r="N9" s="23">
        <v>39</v>
      </c>
      <c r="O9" s="17">
        <v>12</v>
      </c>
      <c r="P9" s="23">
        <v>80</v>
      </c>
      <c r="Q9" s="17">
        <v>15</v>
      </c>
      <c r="R9" s="23">
        <v>50</v>
      </c>
      <c r="S9" s="9">
        <f t="shared" ref="S9:S31" si="3">M9+O9+Q9</f>
        <v>42</v>
      </c>
      <c r="T9" s="28">
        <f t="shared" ref="T9:T31" si="4">N9+P9+R9</f>
        <v>169</v>
      </c>
      <c r="U9" s="35">
        <f t="shared" ref="U9:U31" si="5">S9+K9</f>
        <v>81</v>
      </c>
      <c r="V9" s="11">
        <f t="shared" ref="V9:V31" si="6">T9+L9</f>
        <v>345</v>
      </c>
      <c r="W9" s="2">
        <f t="shared" ref="W9:W31" si="7">U9*1000+360-V9</f>
        <v>81015</v>
      </c>
      <c r="X9" s="32">
        <f t="shared" ref="X9:X31" si="8">RANK(W9,$W$9:$W$31)</f>
        <v>1</v>
      </c>
    </row>
    <row r="10" spans="1:24" ht="20.45" customHeight="1">
      <c r="A10" s="4">
        <f t="shared" si="0"/>
        <v>2</v>
      </c>
      <c r="B10" s="3" t="s">
        <v>9</v>
      </c>
      <c r="C10" s="3" t="s">
        <v>4</v>
      </c>
      <c r="D10" s="5" t="s">
        <v>26</v>
      </c>
      <c r="E10" s="59">
        <v>15</v>
      </c>
      <c r="F10" s="60">
        <v>20</v>
      </c>
      <c r="G10" s="59">
        <v>15</v>
      </c>
      <c r="H10" s="60">
        <v>50</v>
      </c>
      <c r="I10" s="59">
        <v>8</v>
      </c>
      <c r="J10" s="60">
        <v>100</v>
      </c>
      <c r="K10" s="61">
        <f t="shared" si="1"/>
        <v>38</v>
      </c>
      <c r="L10" s="62">
        <f t="shared" si="2"/>
        <v>170</v>
      </c>
      <c r="M10" s="18">
        <v>6.5</v>
      </c>
      <c r="N10" s="24">
        <v>50</v>
      </c>
      <c r="O10" s="18">
        <v>11.5</v>
      </c>
      <c r="P10" s="24">
        <v>80</v>
      </c>
      <c r="Q10" s="18">
        <v>10</v>
      </c>
      <c r="R10" s="24">
        <v>50</v>
      </c>
      <c r="S10" s="4">
        <f t="shared" si="3"/>
        <v>28</v>
      </c>
      <c r="T10" s="29">
        <f t="shared" si="4"/>
        <v>180</v>
      </c>
      <c r="U10" s="36">
        <f t="shared" si="5"/>
        <v>66</v>
      </c>
      <c r="V10" s="5">
        <f t="shared" si="6"/>
        <v>350</v>
      </c>
      <c r="W10" s="2">
        <f t="shared" si="7"/>
        <v>66010</v>
      </c>
      <c r="X10" s="22">
        <f t="shared" si="8"/>
        <v>2</v>
      </c>
    </row>
    <row r="11" spans="1:24" ht="20.45" customHeight="1">
      <c r="A11" s="4">
        <f t="shared" si="0"/>
        <v>3</v>
      </c>
      <c r="B11" s="3" t="s">
        <v>5</v>
      </c>
      <c r="C11" s="3" t="s">
        <v>60</v>
      </c>
      <c r="D11" s="5" t="s">
        <v>25</v>
      </c>
      <c r="E11" s="59">
        <v>10</v>
      </c>
      <c r="F11" s="60">
        <v>20</v>
      </c>
      <c r="G11" s="59">
        <v>15</v>
      </c>
      <c r="H11" s="60">
        <v>50</v>
      </c>
      <c r="I11" s="59">
        <v>6</v>
      </c>
      <c r="J11" s="60">
        <v>100</v>
      </c>
      <c r="K11" s="61">
        <f t="shared" si="1"/>
        <v>31</v>
      </c>
      <c r="L11" s="62">
        <f t="shared" si="2"/>
        <v>170</v>
      </c>
      <c r="M11" s="18">
        <v>8.5</v>
      </c>
      <c r="N11" s="24">
        <v>50</v>
      </c>
      <c r="O11" s="18">
        <v>6.5</v>
      </c>
      <c r="P11" s="24">
        <v>80</v>
      </c>
      <c r="Q11" s="18">
        <v>13</v>
      </c>
      <c r="R11" s="24">
        <v>50</v>
      </c>
      <c r="S11" s="4">
        <f t="shared" si="3"/>
        <v>28</v>
      </c>
      <c r="T11" s="29">
        <f t="shared" si="4"/>
        <v>180</v>
      </c>
      <c r="U11" s="36">
        <f t="shared" si="5"/>
        <v>59</v>
      </c>
      <c r="V11" s="5">
        <f t="shared" si="6"/>
        <v>350</v>
      </c>
      <c r="W11" s="2">
        <f t="shared" si="7"/>
        <v>59010</v>
      </c>
      <c r="X11" s="22">
        <f t="shared" si="8"/>
        <v>3</v>
      </c>
    </row>
    <row r="12" spans="1:24" ht="20.45" customHeight="1">
      <c r="A12" s="4">
        <f t="shared" si="0"/>
        <v>4</v>
      </c>
      <c r="B12" s="3" t="s">
        <v>3</v>
      </c>
      <c r="C12" s="3" t="s">
        <v>4</v>
      </c>
      <c r="D12" s="5" t="s">
        <v>25</v>
      </c>
      <c r="E12" s="59">
        <v>15</v>
      </c>
      <c r="F12" s="60">
        <v>20</v>
      </c>
      <c r="G12" s="59">
        <v>14</v>
      </c>
      <c r="H12" s="60">
        <v>59</v>
      </c>
      <c r="I12" s="59">
        <v>10</v>
      </c>
      <c r="J12" s="60">
        <v>100</v>
      </c>
      <c r="K12" s="61">
        <f t="shared" si="1"/>
        <v>39</v>
      </c>
      <c r="L12" s="62">
        <f t="shared" si="2"/>
        <v>179</v>
      </c>
      <c r="M12" s="18">
        <v>6.5</v>
      </c>
      <c r="N12" s="24">
        <v>50</v>
      </c>
      <c r="O12" s="18">
        <v>3.5</v>
      </c>
      <c r="P12" s="24">
        <v>80</v>
      </c>
      <c r="Q12" s="18">
        <v>10</v>
      </c>
      <c r="R12" s="24">
        <v>50</v>
      </c>
      <c r="S12" s="4">
        <f t="shared" si="3"/>
        <v>20</v>
      </c>
      <c r="T12" s="29">
        <f t="shared" si="4"/>
        <v>180</v>
      </c>
      <c r="U12" s="36">
        <f t="shared" si="5"/>
        <v>59</v>
      </c>
      <c r="V12" s="5">
        <f t="shared" si="6"/>
        <v>359</v>
      </c>
      <c r="W12" s="2">
        <f t="shared" si="7"/>
        <v>59001</v>
      </c>
      <c r="X12" s="22">
        <f t="shared" si="8"/>
        <v>4</v>
      </c>
    </row>
    <row r="13" spans="1:24" ht="20.45" customHeight="1">
      <c r="A13" s="4">
        <f t="shared" si="0"/>
        <v>5</v>
      </c>
      <c r="B13" s="3" t="s">
        <v>31</v>
      </c>
      <c r="C13" s="3" t="s">
        <v>4</v>
      </c>
      <c r="D13" s="5" t="s">
        <v>25</v>
      </c>
      <c r="E13" s="59">
        <v>15</v>
      </c>
      <c r="F13" s="60">
        <v>20</v>
      </c>
      <c r="G13" s="59">
        <v>15</v>
      </c>
      <c r="H13" s="60">
        <v>60</v>
      </c>
      <c r="I13" s="59">
        <v>7</v>
      </c>
      <c r="J13" s="60">
        <v>98</v>
      </c>
      <c r="K13" s="61">
        <f t="shared" si="1"/>
        <v>37</v>
      </c>
      <c r="L13" s="62">
        <f t="shared" si="2"/>
        <v>178</v>
      </c>
      <c r="M13" s="18">
        <v>6</v>
      </c>
      <c r="N13" s="24">
        <v>50</v>
      </c>
      <c r="O13" s="18">
        <v>3</v>
      </c>
      <c r="P13" s="24">
        <v>80</v>
      </c>
      <c r="Q13" s="18">
        <v>11</v>
      </c>
      <c r="R13" s="24">
        <v>50</v>
      </c>
      <c r="S13" s="4">
        <f t="shared" si="3"/>
        <v>20</v>
      </c>
      <c r="T13" s="29">
        <f t="shared" si="4"/>
        <v>180</v>
      </c>
      <c r="U13" s="36">
        <f t="shared" si="5"/>
        <v>57</v>
      </c>
      <c r="V13" s="5">
        <f t="shared" si="6"/>
        <v>358</v>
      </c>
      <c r="W13" s="2">
        <f t="shared" si="7"/>
        <v>57002</v>
      </c>
      <c r="X13" s="22">
        <f t="shared" si="8"/>
        <v>5</v>
      </c>
    </row>
    <row r="14" spans="1:24" ht="20.45" customHeight="1">
      <c r="A14" s="4">
        <f t="shared" si="0"/>
        <v>6</v>
      </c>
      <c r="B14" s="3" t="s">
        <v>2</v>
      </c>
      <c r="C14" s="3" t="s">
        <v>1</v>
      </c>
      <c r="D14" s="5" t="s">
        <v>25</v>
      </c>
      <c r="E14" s="59">
        <v>15</v>
      </c>
      <c r="F14" s="60">
        <v>20</v>
      </c>
      <c r="G14" s="59">
        <v>15</v>
      </c>
      <c r="H14" s="60">
        <v>60</v>
      </c>
      <c r="I14" s="59">
        <v>3</v>
      </c>
      <c r="J14" s="60">
        <v>100</v>
      </c>
      <c r="K14" s="61">
        <f t="shared" si="1"/>
        <v>33</v>
      </c>
      <c r="L14" s="62">
        <f t="shared" si="2"/>
        <v>180</v>
      </c>
      <c r="M14" s="18">
        <v>7</v>
      </c>
      <c r="N14" s="24">
        <v>50</v>
      </c>
      <c r="O14" s="18">
        <v>5</v>
      </c>
      <c r="P14" s="24">
        <v>80</v>
      </c>
      <c r="Q14" s="18">
        <v>10</v>
      </c>
      <c r="R14" s="24">
        <v>50</v>
      </c>
      <c r="S14" s="4">
        <f t="shared" si="3"/>
        <v>22</v>
      </c>
      <c r="T14" s="29">
        <f t="shared" si="4"/>
        <v>180</v>
      </c>
      <c r="U14" s="36">
        <f t="shared" si="5"/>
        <v>55</v>
      </c>
      <c r="V14" s="5">
        <f t="shared" si="6"/>
        <v>360</v>
      </c>
      <c r="W14" s="2">
        <f t="shared" si="7"/>
        <v>55000</v>
      </c>
      <c r="X14" s="22">
        <f t="shared" si="8"/>
        <v>6</v>
      </c>
    </row>
    <row r="15" spans="1:24" ht="20.45" customHeight="1">
      <c r="A15" s="4">
        <f t="shared" si="0"/>
        <v>7</v>
      </c>
      <c r="B15" s="3" t="s">
        <v>7</v>
      </c>
      <c r="C15" s="3" t="s">
        <v>55</v>
      </c>
      <c r="D15" s="5" t="s">
        <v>24</v>
      </c>
      <c r="E15" s="59">
        <v>15</v>
      </c>
      <c r="F15" s="60">
        <v>15</v>
      </c>
      <c r="G15" s="59">
        <v>15</v>
      </c>
      <c r="H15" s="60">
        <v>60</v>
      </c>
      <c r="I15" s="59">
        <v>1</v>
      </c>
      <c r="J15" s="60">
        <v>97</v>
      </c>
      <c r="K15" s="61">
        <f t="shared" si="1"/>
        <v>31</v>
      </c>
      <c r="L15" s="62">
        <f t="shared" si="2"/>
        <v>172</v>
      </c>
      <c r="M15" s="18">
        <v>8.5</v>
      </c>
      <c r="N15" s="24">
        <v>50</v>
      </c>
      <c r="O15" s="18">
        <v>6</v>
      </c>
      <c r="P15" s="24">
        <v>80</v>
      </c>
      <c r="Q15" s="18">
        <v>8.5</v>
      </c>
      <c r="R15" s="24">
        <v>50</v>
      </c>
      <c r="S15" s="4">
        <f t="shared" si="3"/>
        <v>23</v>
      </c>
      <c r="T15" s="29">
        <f t="shared" si="4"/>
        <v>180</v>
      </c>
      <c r="U15" s="36">
        <f t="shared" si="5"/>
        <v>54</v>
      </c>
      <c r="V15" s="5">
        <f t="shared" si="6"/>
        <v>352</v>
      </c>
      <c r="W15" s="2">
        <f t="shared" si="7"/>
        <v>54008</v>
      </c>
      <c r="X15" s="22">
        <f t="shared" si="8"/>
        <v>7</v>
      </c>
    </row>
    <row r="16" spans="1:24" ht="20.45" customHeight="1">
      <c r="A16" s="4">
        <f t="shared" si="0"/>
        <v>8</v>
      </c>
      <c r="B16" s="3" t="s">
        <v>11</v>
      </c>
      <c r="C16" s="3" t="s">
        <v>4</v>
      </c>
      <c r="D16" s="5" t="s">
        <v>22</v>
      </c>
      <c r="E16" s="59">
        <v>15</v>
      </c>
      <c r="F16" s="60">
        <v>18</v>
      </c>
      <c r="G16" s="59">
        <v>15</v>
      </c>
      <c r="H16" s="60">
        <v>48</v>
      </c>
      <c r="I16" s="59">
        <v>1</v>
      </c>
      <c r="J16" s="60">
        <v>100</v>
      </c>
      <c r="K16" s="61">
        <f t="shared" si="1"/>
        <v>31</v>
      </c>
      <c r="L16" s="62">
        <f t="shared" si="2"/>
        <v>166</v>
      </c>
      <c r="M16" s="18">
        <v>5</v>
      </c>
      <c r="N16" s="24">
        <v>50</v>
      </c>
      <c r="O16" s="18">
        <v>6.5</v>
      </c>
      <c r="P16" s="24">
        <v>80</v>
      </c>
      <c r="Q16" s="18">
        <v>10</v>
      </c>
      <c r="R16" s="24">
        <v>50</v>
      </c>
      <c r="S16" s="4">
        <f t="shared" si="3"/>
        <v>21.5</v>
      </c>
      <c r="T16" s="29">
        <f t="shared" si="4"/>
        <v>180</v>
      </c>
      <c r="U16" s="36">
        <f t="shared" si="5"/>
        <v>52.5</v>
      </c>
      <c r="V16" s="5">
        <f t="shared" si="6"/>
        <v>346</v>
      </c>
      <c r="W16" s="2">
        <f t="shared" si="7"/>
        <v>52514</v>
      </c>
      <c r="X16" s="22">
        <f t="shared" si="8"/>
        <v>8</v>
      </c>
    </row>
    <row r="17" spans="1:24" ht="20.45" customHeight="1">
      <c r="A17" s="4">
        <f t="shared" si="0"/>
        <v>9</v>
      </c>
      <c r="B17" s="3" t="s">
        <v>10</v>
      </c>
      <c r="C17" s="3" t="s">
        <v>4</v>
      </c>
      <c r="D17" s="5" t="s">
        <v>28</v>
      </c>
      <c r="E17" s="59">
        <v>15</v>
      </c>
      <c r="F17" s="60">
        <v>20</v>
      </c>
      <c r="G17" s="59">
        <v>8.5</v>
      </c>
      <c r="H17" s="60">
        <v>60</v>
      </c>
      <c r="I17" s="59">
        <v>5</v>
      </c>
      <c r="J17" s="60">
        <v>100</v>
      </c>
      <c r="K17" s="61">
        <f t="shared" si="1"/>
        <v>28.5</v>
      </c>
      <c r="L17" s="62">
        <f t="shared" si="2"/>
        <v>180</v>
      </c>
      <c r="M17" s="18">
        <v>6</v>
      </c>
      <c r="N17" s="24">
        <v>50</v>
      </c>
      <c r="O17" s="18">
        <v>6</v>
      </c>
      <c r="P17" s="24">
        <v>80</v>
      </c>
      <c r="Q17" s="18">
        <v>5</v>
      </c>
      <c r="R17" s="24">
        <v>50</v>
      </c>
      <c r="S17" s="4">
        <f t="shared" si="3"/>
        <v>17</v>
      </c>
      <c r="T17" s="29">
        <f t="shared" si="4"/>
        <v>180</v>
      </c>
      <c r="U17" s="36">
        <f t="shared" si="5"/>
        <v>45.5</v>
      </c>
      <c r="V17" s="5">
        <f t="shared" si="6"/>
        <v>360</v>
      </c>
      <c r="W17" s="2">
        <f t="shared" si="7"/>
        <v>45500</v>
      </c>
      <c r="X17" s="22">
        <f t="shared" si="8"/>
        <v>9</v>
      </c>
    </row>
    <row r="18" spans="1:24" ht="20.45" customHeight="1">
      <c r="A18" s="4">
        <f t="shared" si="0"/>
        <v>10</v>
      </c>
      <c r="B18" s="3" t="s">
        <v>23</v>
      </c>
      <c r="C18" s="3" t="s">
        <v>1</v>
      </c>
      <c r="D18" s="5" t="s">
        <v>24</v>
      </c>
      <c r="E18" s="59">
        <v>15</v>
      </c>
      <c r="F18" s="60">
        <v>18</v>
      </c>
      <c r="G18" s="59">
        <v>1.5</v>
      </c>
      <c r="H18" s="60">
        <v>60</v>
      </c>
      <c r="I18" s="59">
        <v>2</v>
      </c>
      <c r="J18" s="60">
        <v>100</v>
      </c>
      <c r="K18" s="61">
        <f t="shared" si="1"/>
        <v>18.5</v>
      </c>
      <c r="L18" s="62">
        <f t="shared" si="2"/>
        <v>178</v>
      </c>
      <c r="M18" s="18">
        <v>10</v>
      </c>
      <c r="N18" s="24">
        <v>50</v>
      </c>
      <c r="O18" s="18">
        <v>2.5</v>
      </c>
      <c r="P18" s="24">
        <v>80</v>
      </c>
      <c r="Q18" s="18">
        <v>13</v>
      </c>
      <c r="R18" s="24">
        <v>42</v>
      </c>
      <c r="S18" s="4">
        <f t="shared" si="3"/>
        <v>25.5</v>
      </c>
      <c r="T18" s="29">
        <f t="shared" si="4"/>
        <v>172</v>
      </c>
      <c r="U18" s="36">
        <f t="shared" si="5"/>
        <v>44</v>
      </c>
      <c r="V18" s="5">
        <f t="shared" si="6"/>
        <v>350</v>
      </c>
      <c r="W18" s="2">
        <f t="shared" si="7"/>
        <v>44010</v>
      </c>
      <c r="X18" s="22">
        <f t="shared" si="8"/>
        <v>10</v>
      </c>
    </row>
    <row r="19" spans="1:24" ht="20.45" customHeight="1">
      <c r="A19" s="4">
        <f t="shared" si="0"/>
        <v>11</v>
      </c>
      <c r="B19" s="3" t="s">
        <v>15</v>
      </c>
      <c r="C19" s="3" t="s">
        <v>29</v>
      </c>
      <c r="D19" s="5" t="s">
        <v>22</v>
      </c>
      <c r="E19" s="59">
        <v>15</v>
      </c>
      <c r="F19" s="60">
        <v>20</v>
      </c>
      <c r="G19" s="59">
        <v>5</v>
      </c>
      <c r="H19" s="60">
        <v>60</v>
      </c>
      <c r="I19" s="59">
        <v>2</v>
      </c>
      <c r="J19" s="60">
        <v>100</v>
      </c>
      <c r="K19" s="61">
        <f t="shared" si="1"/>
        <v>22</v>
      </c>
      <c r="L19" s="62">
        <f t="shared" si="2"/>
        <v>180</v>
      </c>
      <c r="M19" s="18">
        <v>6.5</v>
      </c>
      <c r="N19" s="24">
        <v>50</v>
      </c>
      <c r="O19" s="18">
        <v>4.5</v>
      </c>
      <c r="P19" s="24">
        <v>80</v>
      </c>
      <c r="Q19" s="18">
        <v>10</v>
      </c>
      <c r="R19" s="24">
        <v>50</v>
      </c>
      <c r="S19" s="4">
        <f t="shared" si="3"/>
        <v>21</v>
      </c>
      <c r="T19" s="29">
        <f t="shared" si="4"/>
        <v>180</v>
      </c>
      <c r="U19" s="36">
        <f t="shared" si="5"/>
        <v>43</v>
      </c>
      <c r="V19" s="5">
        <f t="shared" si="6"/>
        <v>360</v>
      </c>
      <c r="W19" s="2">
        <f t="shared" si="7"/>
        <v>43000</v>
      </c>
      <c r="X19" s="22">
        <f t="shared" si="8"/>
        <v>11</v>
      </c>
    </row>
    <row r="20" spans="1:24" ht="20.45" customHeight="1">
      <c r="A20" s="4">
        <f t="shared" si="0"/>
        <v>12</v>
      </c>
      <c r="B20" s="3" t="s">
        <v>8</v>
      </c>
      <c r="C20" s="3" t="s">
        <v>1</v>
      </c>
      <c r="D20" s="5" t="s">
        <v>26</v>
      </c>
      <c r="E20" s="59">
        <v>10</v>
      </c>
      <c r="F20" s="60">
        <v>20</v>
      </c>
      <c r="G20" s="59">
        <v>5</v>
      </c>
      <c r="H20" s="60">
        <v>60</v>
      </c>
      <c r="I20" s="59">
        <v>3</v>
      </c>
      <c r="J20" s="60">
        <v>100</v>
      </c>
      <c r="K20" s="61">
        <f t="shared" si="1"/>
        <v>18</v>
      </c>
      <c r="L20" s="62">
        <f t="shared" si="2"/>
        <v>180</v>
      </c>
      <c r="M20" s="18">
        <v>7</v>
      </c>
      <c r="N20" s="24">
        <v>50</v>
      </c>
      <c r="O20" s="18">
        <v>6.5</v>
      </c>
      <c r="P20" s="24">
        <v>80</v>
      </c>
      <c r="Q20" s="18">
        <v>10</v>
      </c>
      <c r="R20" s="24">
        <v>50</v>
      </c>
      <c r="S20" s="4">
        <f t="shared" si="3"/>
        <v>23.5</v>
      </c>
      <c r="T20" s="29">
        <f t="shared" si="4"/>
        <v>180</v>
      </c>
      <c r="U20" s="36">
        <f t="shared" si="5"/>
        <v>41.5</v>
      </c>
      <c r="V20" s="5">
        <f t="shared" si="6"/>
        <v>360</v>
      </c>
      <c r="W20" s="2">
        <f t="shared" si="7"/>
        <v>41500</v>
      </c>
      <c r="X20" s="22">
        <f t="shared" si="8"/>
        <v>12</v>
      </c>
    </row>
    <row r="21" spans="1:24" ht="20.45" customHeight="1">
      <c r="A21" s="4">
        <f t="shared" si="0"/>
        <v>13</v>
      </c>
      <c r="B21" s="3" t="s">
        <v>20</v>
      </c>
      <c r="C21" s="3" t="s">
        <v>32</v>
      </c>
      <c r="D21" s="5" t="s">
        <v>22</v>
      </c>
      <c r="E21" s="59">
        <v>10</v>
      </c>
      <c r="F21" s="60">
        <v>20</v>
      </c>
      <c r="G21" s="59">
        <v>4</v>
      </c>
      <c r="H21" s="60">
        <v>60</v>
      </c>
      <c r="I21" s="59">
        <v>3</v>
      </c>
      <c r="J21" s="60">
        <v>100</v>
      </c>
      <c r="K21" s="61">
        <f t="shared" si="1"/>
        <v>17</v>
      </c>
      <c r="L21" s="62">
        <f t="shared" si="2"/>
        <v>180</v>
      </c>
      <c r="M21" s="18">
        <v>8.5</v>
      </c>
      <c r="N21" s="24">
        <v>50</v>
      </c>
      <c r="O21" s="18">
        <v>5</v>
      </c>
      <c r="P21" s="24">
        <v>80</v>
      </c>
      <c r="Q21" s="18">
        <v>10</v>
      </c>
      <c r="R21" s="24">
        <v>50</v>
      </c>
      <c r="S21" s="4">
        <f t="shared" si="3"/>
        <v>23.5</v>
      </c>
      <c r="T21" s="29">
        <f t="shared" si="4"/>
        <v>180</v>
      </c>
      <c r="U21" s="36">
        <f t="shared" si="5"/>
        <v>40.5</v>
      </c>
      <c r="V21" s="5">
        <f t="shared" si="6"/>
        <v>360</v>
      </c>
      <c r="W21" s="2">
        <f t="shared" si="7"/>
        <v>40500</v>
      </c>
      <c r="X21" s="22">
        <f t="shared" si="8"/>
        <v>13</v>
      </c>
    </row>
    <row r="22" spans="1:24" ht="20.45" customHeight="1">
      <c r="A22" s="4">
        <f t="shared" si="0"/>
        <v>14</v>
      </c>
      <c r="B22" s="3" t="s">
        <v>6</v>
      </c>
      <c r="C22" s="3" t="s">
        <v>1</v>
      </c>
      <c r="D22" s="5" t="s">
        <v>24</v>
      </c>
      <c r="E22" s="59">
        <v>10</v>
      </c>
      <c r="F22" s="60">
        <v>20</v>
      </c>
      <c r="G22" s="59">
        <v>5</v>
      </c>
      <c r="H22" s="60">
        <v>60</v>
      </c>
      <c r="I22" s="59">
        <v>7</v>
      </c>
      <c r="J22" s="60">
        <v>100</v>
      </c>
      <c r="K22" s="61">
        <f t="shared" si="1"/>
        <v>22</v>
      </c>
      <c r="L22" s="62">
        <f t="shared" si="2"/>
        <v>180</v>
      </c>
      <c r="M22" s="18">
        <v>4</v>
      </c>
      <c r="N22" s="24">
        <v>50</v>
      </c>
      <c r="O22" s="18">
        <v>2.5</v>
      </c>
      <c r="P22" s="24">
        <v>80</v>
      </c>
      <c r="Q22" s="18">
        <v>10</v>
      </c>
      <c r="R22" s="24">
        <v>50</v>
      </c>
      <c r="S22" s="4">
        <f t="shared" si="3"/>
        <v>16.5</v>
      </c>
      <c r="T22" s="29">
        <f t="shared" si="4"/>
        <v>180</v>
      </c>
      <c r="U22" s="36">
        <f t="shared" si="5"/>
        <v>38.5</v>
      </c>
      <c r="V22" s="5">
        <f t="shared" si="6"/>
        <v>360</v>
      </c>
      <c r="W22" s="2">
        <f t="shared" si="7"/>
        <v>38500</v>
      </c>
      <c r="X22" s="22">
        <f t="shared" si="8"/>
        <v>14</v>
      </c>
    </row>
    <row r="23" spans="1:24" ht="20.45" customHeight="1">
      <c r="A23" s="4">
        <f t="shared" si="0"/>
        <v>15</v>
      </c>
      <c r="B23" s="3" t="s">
        <v>13</v>
      </c>
      <c r="C23" s="3" t="s">
        <v>54</v>
      </c>
      <c r="D23" s="5" t="s">
        <v>26</v>
      </c>
      <c r="E23" s="59">
        <v>10</v>
      </c>
      <c r="F23" s="60">
        <v>20</v>
      </c>
      <c r="G23" s="59">
        <v>9</v>
      </c>
      <c r="H23" s="60">
        <v>57</v>
      </c>
      <c r="I23" s="59">
        <v>1</v>
      </c>
      <c r="J23" s="60">
        <v>100</v>
      </c>
      <c r="K23" s="61">
        <f t="shared" si="1"/>
        <v>20</v>
      </c>
      <c r="L23" s="62">
        <f t="shared" si="2"/>
        <v>177</v>
      </c>
      <c r="M23" s="18">
        <v>7</v>
      </c>
      <c r="N23" s="24">
        <v>50</v>
      </c>
      <c r="O23" s="18">
        <v>4.5</v>
      </c>
      <c r="P23" s="24">
        <v>80</v>
      </c>
      <c r="Q23" s="18">
        <v>6</v>
      </c>
      <c r="R23" s="24">
        <v>50</v>
      </c>
      <c r="S23" s="4">
        <f t="shared" si="3"/>
        <v>17.5</v>
      </c>
      <c r="T23" s="29">
        <f t="shared" si="4"/>
        <v>180</v>
      </c>
      <c r="U23" s="36">
        <f t="shared" si="5"/>
        <v>37.5</v>
      </c>
      <c r="V23" s="5">
        <f t="shared" si="6"/>
        <v>357</v>
      </c>
      <c r="W23" s="2">
        <f t="shared" si="7"/>
        <v>37503</v>
      </c>
      <c r="X23" s="22">
        <f t="shared" si="8"/>
        <v>15</v>
      </c>
    </row>
    <row r="24" spans="1:24" ht="20.45" customHeight="1">
      <c r="A24" s="4">
        <f t="shared" si="0"/>
        <v>16</v>
      </c>
      <c r="B24" s="3" t="s">
        <v>14</v>
      </c>
      <c r="C24" s="3" t="s">
        <v>30</v>
      </c>
      <c r="D24" s="5" t="s">
        <v>22</v>
      </c>
      <c r="E24" s="59">
        <v>15</v>
      </c>
      <c r="F24" s="60">
        <v>19</v>
      </c>
      <c r="G24" s="59">
        <v>5</v>
      </c>
      <c r="H24" s="60">
        <v>60</v>
      </c>
      <c r="I24" s="59">
        <v>1</v>
      </c>
      <c r="J24" s="60">
        <v>100</v>
      </c>
      <c r="K24" s="61">
        <f t="shared" si="1"/>
        <v>21</v>
      </c>
      <c r="L24" s="62">
        <f t="shared" si="2"/>
        <v>179</v>
      </c>
      <c r="M24" s="18">
        <v>7</v>
      </c>
      <c r="N24" s="24">
        <v>50</v>
      </c>
      <c r="O24" s="18">
        <v>2.5</v>
      </c>
      <c r="P24" s="24">
        <v>80</v>
      </c>
      <c r="Q24" s="18">
        <v>6.5</v>
      </c>
      <c r="R24" s="24">
        <v>50</v>
      </c>
      <c r="S24" s="4">
        <f t="shared" si="3"/>
        <v>16</v>
      </c>
      <c r="T24" s="29">
        <f t="shared" si="4"/>
        <v>180</v>
      </c>
      <c r="U24" s="36">
        <f t="shared" si="5"/>
        <v>37</v>
      </c>
      <c r="V24" s="5">
        <f t="shared" si="6"/>
        <v>359</v>
      </c>
      <c r="W24" s="2">
        <f t="shared" si="7"/>
        <v>37001</v>
      </c>
      <c r="X24" s="22">
        <f t="shared" si="8"/>
        <v>16</v>
      </c>
    </row>
    <row r="25" spans="1:24" ht="20.45" customHeight="1">
      <c r="A25" s="4">
        <f t="shared" si="0"/>
        <v>17</v>
      </c>
      <c r="B25" s="3" t="s">
        <v>17</v>
      </c>
      <c r="C25" s="3" t="s">
        <v>1</v>
      </c>
      <c r="D25" s="5" t="s">
        <v>25</v>
      </c>
      <c r="E25" s="59">
        <v>10</v>
      </c>
      <c r="F25" s="60">
        <v>20</v>
      </c>
      <c r="G25" s="59">
        <v>14</v>
      </c>
      <c r="H25" s="60">
        <v>60</v>
      </c>
      <c r="I25" s="59">
        <v>10</v>
      </c>
      <c r="J25" s="60">
        <v>100</v>
      </c>
      <c r="K25" s="61">
        <f t="shared" si="1"/>
        <v>34</v>
      </c>
      <c r="L25" s="62">
        <f t="shared" si="2"/>
        <v>180</v>
      </c>
      <c r="M25" s="18">
        <v>0</v>
      </c>
      <c r="N25" s="24">
        <v>50</v>
      </c>
      <c r="O25" s="18">
        <v>0</v>
      </c>
      <c r="P25" s="24">
        <v>80</v>
      </c>
      <c r="Q25" s="18">
        <v>0</v>
      </c>
      <c r="R25" s="24">
        <v>50</v>
      </c>
      <c r="S25" s="4">
        <f t="shared" si="3"/>
        <v>0</v>
      </c>
      <c r="T25" s="29">
        <f t="shared" si="4"/>
        <v>180</v>
      </c>
      <c r="U25" s="36">
        <f t="shared" si="5"/>
        <v>34</v>
      </c>
      <c r="V25" s="5">
        <f t="shared" si="6"/>
        <v>360</v>
      </c>
      <c r="W25" s="2">
        <f t="shared" si="7"/>
        <v>34000</v>
      </c>
      <c r="X25" s="22">
        <f t="shared" si="8"/>
        <v>17</v>
      </c>
    </row>
    <row r="26" spans="1:24" ht="20.45" customHeight="1">
      <c r="A26" s="4">
        <f t="shared" si="0"/>
        <v>18</v>
      </c>
      <c r="B26" s="3" t="s">
        <v>16</v>
      </c>
      <c r="C26" s="3" t="s">
        <v>45</v>
      </c>
      <c r="D26" s="5" t="s">
        <v>33</v>
      </c>
      <c r="E26" s="59">
        <v>5</v>
      </c>
      <c r="F26" s="60">
        <v>20</v>
      </c>
      <c r="G26" s="59">
        <v>6</v>
      </c>
      <c r="H26" s="60">
        <v>60</v>
      </c>
      <c r="I26" s="59">
        <v>2</v>
      </c>
      <c r="J26" s="60">
        <v>100</v>
      </c>
      <c r="K26" s="61">
        <f t="shared" si="1"/>
        <v>13</v>
      </c>
      <c r="L26" s="62">
        <f t="shared" si="2"/>
        <v>180</v>
      </c>
      <c r="M26" s="18">
        <v>4</v>
      </c>
      <c r="N26" s="24">
        <v>50</v>
      </c>
      <c r="O26" s="18">
        <v>4</v>
      </c>
      <c r="P26" s="24">
        <v>80</v>
      </c>
      <c r="Q26" s="18">
        <v>8.5</v>
      </c>
      <c r="R26" s="24">
        <v>50</v>
      </c>
      <c r="S26" s="4">
        <f t="shared" si="3"/>
        <v>16.5</v>
      </c>
      <c r="T26" s="29">
        <f t="shared" si="4"/>
        <v>180</v>
      </c>
      <c r="U26" s="36">
        <f t="shared" si="5"/>
        <v>29.5</v>
      </c>
      <c r="V26" s="5">
        <f t="shared" si="6"/>
        <v>360</v>
      </c>
      <c r="W26" s="2">
        <f t="shared" si="7"/>
        <v>29500</v>
      </c>
      <c r="X26" s="22">
        <f t="shared" si="8"/>
        <v>18</v>
      </c>
    </row>
    <row r="27" spans="1:24" ht="20.45" customHeight="1">
      <c r="A27" s="4">
        <f t="shared" si="0"/>
        <v>19</v>
      </c>
      <c r="B27" s="3" t="s">
        <v>27</v>
      </c>
      <c r="C27" s="3" t="s">
        <v>4</v>
      </c>
      <c r="D27" s="5" t="s">
        <v>28</v>
      </c>
      <c r="E27" s="59">
        <v>10</v>
      </c>
      <c r="F27" s="60">
        <v>19</v>
      </c>
      <c r="G27" s="59">
        <v>9</v>
      </c>
      <c r="H27" s="60">
        <v>60</v>
      </c>
      <c r="I27" s="59">
        <v>2</v>
      </c>
      <c r="J27" s="60">
        <v>100</v>
      </c>
      <c r="K27" s="61">
        <f t="shared" si="1"/>
        <v>21</v>
      </c>
      <c r="L27" s="62">
        <f t="shared" si="2"/>
        <v>179</v>
      </c>
      <c r="M27" s="18">
        <v>3</v>
      </c>
      <c r="N27" s="24">
        <v>50</v>
      </c>
      <c r="O27" s="18">
        <v>1</v>
      </c>
      <c r="P27" s="24">
        <v>80</v>
      </c>
      <c r="Q27" s="18">
        <v>0</v>
      </c>
      <c r="R27" s="24">
        <v>50</v>
      </c>
      <c r="S27" s="4">
        <f t="shared" si="3"/>
        <v>4</v>
      </c>
      <c r="T27" s="29">
        <f t="shared" si="4"/>
        <v>180</v>
      </c>
      <c r="U27" s="36">
        <f t="shared" si="5"/>
        <v>25</v>
      </c>
      <c r="V27" s="5">
        <f t="shared" si="6"/>
        <v>359</v>
      </c>
      <c r="W27" s="2">
        <f t="shared" si="7"/>
        <v>25001</v>
      </c>
      <c r="X27" s="22">
        <f t="shared" si="8"/>
        <v>19</v>
      </c>
    </row>
    <row r="28" spans="1:24" ht="20.45" customHeight="1">
      <c r="A28" s="4">
        <f t="shared" si="0"/>
        <v>20</v>
      </c>
      <c r="B28" s="3" t="s">
        <v>12</v>
      </c>
      <c r="C28" s="3" t="s">
        <v>4</v>
      </c>
      <c r="D28" s="5" t="s">
        <v>22</v>
      </c>
      <c r="E28" s="59">
        <v>5</v>
      </c>
      <c r="F28" s="60">
        <v>20</v>
      </c>
      <c r="G28" s="59">
        <v>7</v>
      </c>
      <c r="H28" s="60">
        <v>60</v>
      </c>
      <c r="I28" s="59">
        <v>0</v>
      </c>
      <c r="J28" s="60">
        <v>100</v>
      </c>
      <c r="K28" s="61">
        <f t="shared" si="1"/>
        <v>12</v>
      </c>
      <c r="L28" s="62">
        <f t="shared" si="2"/>
        <v>180</v>
      </c>
      <c r="M28" s="18">
        <v>3</v>
      </c>
      <c r="N28" s="24">
        <v>50</v>
      </c>
      <c r="O28" s="18">
        <v>0.5</v>
      </c>
      <c r="P28" s="24">
        <v>80</v>
      </c>
      <c r="Q28" s="18">
        <v>8.5</v>
      </c>
      <c r="R28" s="24">
        <v>50</v>
      </c>
      <c r="S28" s="4">
        <f t="shared" si="3"/>
        <v>12</v>
      </c>
      <c r="T28" s="29">
        <f t="shared" si="4"/>
        <v>180</v>
      </c>
      <c r="U28" s="36">
        <f t="shared" si="5"/>
        <v>24</v>
      </c>
      <c r="V28" s="5">
        <f t="shared" si="6"/>
        <v>360</v>
      </c>
      <c r="W28" s="2">
        <f t="shared" si="7"/>
        <v>24000</v>
      </c>
      <c r="X28" s="22">
        <f t="shared" si="8"/>
        <v>20</v>
      </c>
    </row>
    <row r="29" spans="1:24" ht="20.45" customHeight="1">
      <c r="A29" s="4">
        <f t="shared" si="0"/>
        <v>21</v>
      </c>
      <c r="B29" s="3" t="s">
        <v>34</v>
      </c>
      <c r="C29" s="3" t="s">
        <v>30</v>
      </c>
      <c r="D29" s="5" t="s">
        <v>28</v>
      </c>
      <c r="E29" s="59">
        <v>5</v>
      </c>
      <c r="F29" s="60">
        <v>20</v>
      </c>
      <c r="G29" s="59">
        <v>4</v>
      </c>
      <c r="H29" s="60">
        <v>60</v>
      </c>
      <c r="I29" s="59">
        <v>1</v>
      </c>
      <c r="J29" s="60">
        <v>100</v>
      </c>
      <c r="K29" s="61">
        <f t="shared" si="1"/>
        <v>10</v>
      </c>
      <c r="L29" s="62">
        <f t="shared" si="2"/>
        <v>180</v>
      </c>
      <c r="M29" s="18">
        <v>4</v>
      </c>
      <c r="N29" s="24">
        <v>50</v>
      </c>
      <c r="O29" s="18">
        <v>1</v>
      </c>
      <c r="P29" s="24">
        <v>80</v>
      </c>
      <c r="Q29" s="18">
        <v>2.5</v>
      </c>
      <c r="R29" s="24">
        <v>50</v>
      </c>
      <c r="S29" s="4">
        <f t="shared" si="3"/>
        <v>7.5</v>
      </c>
      <c r="T29" s="29">
        <f t="shared" si="4"/>
        <v>180</v>
      </c>
      <c r="U29" s="36">
        <f t="shared" si="5"/>
        <v>17.5</v>
      </c>
      <c r="V29" s="5">
        <f t="shared" si="6"/>
        <v>360</v>
      </c>
      <c r="W29" s="2">
        <f t="shared" si="7"/>
        <v>17500</v>
      </c>
      <c r="X29" s="22">
        <f t="shared" si="8"/>
        <v>21</v>
      </c>
    </row>
    <row r="30" spans="1:24" ht="20.45" customHeight="1">
      <c r="A30" s="4">
        <f t="shared" si="0"/>
        <v>22</v>
      </c>
      <c r="B30" s="3" t="s">
        <v>18</v>
      </c>
      <c r="C30" s="3" t="s">
        <v>56</v>
      </c>
      <c r="D30" s="5" t="s">
        <v>22</v>
      </c>
      <c r="E30" s="59">
        <v>5</v>
      </c>
      <c r="F30" s="60">
        <v>20</v>
      </c>
      <c r="G30" s="59">
        <v>3</v>
      </c>
      <c r="H30" s="60">
        <v>60</v>
      </c>
      <c r="I30" s="59">
        <v>1</v>
      </c>
      <c r="J30" s="60">
        <v>100</v>
      </c>
      <c r="K30" s="61">
        <f t="shared" si="1"/>
        <v>9</v>
      </c>
      <c r="L30" s="62">
        <f t="shared" si="2"/>
        <v>180</v>
      </c>
      <c r="M30" s="18">
        <v>4</v>
      </c>
      <c r="N30" s="24">
        <v>50</v>
      </c>
      <c r="O30" s="18">
        <v>0</v>
      </c>
      <c r="P30" s="24">
        <v>80</v>
      </c>
      <c r="Q30" s="18">
        <v>1</v>
      </c>
      <c r="R30" s="24">
        <v>50</v>
      </c>
      <c r="S30" s="4">
        <f t="shared" si="3"/>
        <v>5</v>
      </c>
      <c r="T30" s="29">
        <f t="shared" si="4"/>
        <v>180</v>
      </c>
      <c r="U30" s="36">
        <f t="shared" si="5"/>
        <v>14</v>
      </c>
      <c r="V30" s="5">
        <f t="shared" si="6"/>
        <v>360</v>
      </c>
      <c r="W30" s="2">
        <f t="shared" si="7"/>
        <v>14000</v>
      </c>
      <c r="X30" s="22">
        <f t="shared" si="8"/>
        <v>22</v>
      </c>
    </row>
    <row r="31" spans="1:24" ht="20.45" customHeight="1" thickBot="1">
      <c r="A31" s="6">
        <f t="shared" si="0"/>
        <v>23</v>
      </c>
      <c r="B31" s="7" t="s">
        <v>19</v>
      </c>
      <c r="C31" s="7" t="s">
        <v>21</v>
      </c>
      <c r="D31" s="8" t="s">
        <v>22</v>
      </c>
      <c r="E31" s="63">
        <v>0</v>
      </c>
      <c r="F31" s="64">
        <v>20</v>
      </c>
      <c r="G31" s="63">
        <v>0</v>
      </c>
      <c r="H31" s="64">
        <v>60</v>
      </c>
      <c r="I31" s="63">
        <v>2</v>
      </c>
      <c r="J31" s="64">
        <v>67</v>
      </c>
      <c r="K31" s="65">
        <f t="shared" si="1"/>
        <v>2</v>
      </c>
      <c r="L31" s="66">
        <f t="shared" si="2"/>
        <v>147</v>
      </c>
      <c r="M31" s="19">
        <v>3</v>
      </c>
      <c r="N31" s="25">
        <v>50</v>
      </c>
      <c r="O31" s="19">
        <v>0</v>
      </c>
      <c r="P31" s="25">
        <v>80</v>
      </c>
      <c r="Q31" s="19">
        <v>3.5</v>
      </c>
      <c r="R31" s="25">
        <v>50</v>
      </c>
      <c r="S31" s="6">
        <f t="shared" si="3"/>
        <v>6.5</v>
      </c>
      <c r="T31" s="30">
        <f t="shared" si="4"/>
        <v>180</v>
      </c>
      <c r="U31" s="37">
        <f t="shared" si="5"/>
        <v>8.5</v>
      </c>
      <c r="V31" s="8">
        <f t="shared" si="6"/>
        <v>327</v>
      </c>
      <c r="W31" s="2">
        <f t="shared" si="7"/>
        <v>8533</v>
      </c>
      <c r="X31" s="34">
        <f t="shared" si="8"/>
        <v>23</v>
      </c>
    </row>
    <row r="32" spans="1:24" ht="10.5" customHeight="1"/>
    <row r="33" spans="1:4">
      <c r="A33" s="15" t="s">
        <v>62</v>
      </c>
      <c r="D33" s="15" t="s">
        <v>64</v>
      </c>
    </row>
    <row r="34" spans="1:4" ht="9" customHeight="1">
      <c r="A34" s="15"/>
      <c r="D34" s="15"/>
    </row>
    <row r="35" spans="1:4">
      <c r="A35" s="15" t="s">
        <v>63</v>
      </c>
      <c r="D35" s="15" t="s">
        <v>65</v>
      </c>
    </row>
    <row r="36" spans="1:4" ht="9" customHeight="1">
      <c r="A36" s="15"/>
      <c r="D36" s="15"/>
    </row>
    <row r="37" spans="1:4">
      <c r="A37" s="15"/>
      <c r="D37" s="15" t="s">
        <v>66</v>
      </c>
    </row>
    <row r="38" spans="1:4">
      <c r="A38" s="15"/>
      <c r="D38" s="15"/>
    </row>
  </sheetData>
  <sortState ref="A9:X31">
    <sortCondition ref="X9:X31"/>
  </sortState>
  <mergeCells count="11">
    <mergeCell ref="A1:X1"/>
    <mergeCell ref="A2:X2"/>
    <mergeCell ref="M5:T5"/>
    <mergeCell ref="A4:E4"/>
    <mergeCell ref="X5:X6"/>
    <mergeCell ref="U5:V5"/>
    <mergeCell ref="E5:L5"/>
    <mergeCell ref="A5:A6"/>
    <mergeCell ref="B5:B6"/>
    <mergeCell ref="C5:C6"/>
    <mergeCell ref="D5:D6"/>
  </mergeCells>
  <printOptions horizontalCentered="1"/>
  <pageMargins left="0.43307086614173229" right="0.27559055118110237" top="0.31496062992125984" bottom="0.31496062992125984" header="0.31496062992125984" footer="0.31496062992125984"/>
  <pageSetup paperSize="9" scale="8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Основная таблица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KVS</dc:creator>
  <cp:lastModifiedBy>KVS</cp:lastModifiedBy>
  <cp:lastPrinted>2014-06-15T10:25:55Z</cp:lastPrinted>
  <dcterms:created xsi:type="dcterms:W3CDTF">2014-06-14T06:17:37Z</dcterms:created>
  <dcterms:modified xsi:type="dcterms:W3CDTF">2014-06-15T17:36:40Z</dcterms:modified>
</cp:coreProperties>
</file>