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355" windowHeight="7170"/>
  </bookViews>
  <sheets>
    <sheet name="Команды" sheetId="7" r:id="rId1"/>
    <sheet name="Итоги дети" sheetId="17" r:id="rId2"/>
  </sheets>
  <calcPr calcId="124519"/>
</workbook>
</file>

<file path=xl/calcChain.xml><?xml version="1.0" encoding="utf-8"?>
<calcChain xmlns="http://schemas.openxmlformats.org/spreadsheetml/2006/main">
  <c r="T32" i="7"/>
  <c r="T29"/>
  <c r="T26"/>
  <c r="T23"/>
  <c r="T20"/>
  <c r="T17"/>
  <c r="T14"/>
  <c r="T11"/>
  <c r="T8"/>
  <c r="Y31"/>
  <c r="Y32"/>
  <c r="R35"/>
  <c r="R32"/>
  <c r="R29"/>
  <c r="R26"/>
  <c r="R23"/>
  <c r="R20"/>
  <c r="R17"/>
  <c r="R14"/>
  <c r="R11"/>
  <c r="R8"/>
  <c r="Y27"/>
  <c r="P35"/>
  <c r="P32"/>
  <c r="P29"/>
  <c r="P26"/>
  <c r="P23"/>
  <c r="P20"/>
  <c r="P17"/>
  <c r="P14"/>
  <c r="P11"/>
  <c r="P8"/>
  <c r="N35"/>
  <c r="N11"/>
  <c r="N17"/>
  <c r="N23"/>
  <c r="N29"/>
  <c r="N32"/>
  <c r="N26"/>
  <c r="N20"/>
  <c r="N14"/>
  <c r="N8"/>
  <c r="V8" l="1"/>
  <c r="X8"/>
  <c r="V11"/>
  <c r="X11"/>
  <c r="V14"/>
  <c r="X14"/>
  <c r="V17"/>
  <c r="X17"/>
  <c r="V20"/>
  <c r="X20"/>
  <c r="V23"/>
  <c r="X23"/>
  <c r="V26"/>
  <c r="X26"/>
  <c r="V29"/>
  <c r="X29"/>
  <c r="V32"/>
  <c r="X32"/>
  <c r="V35"/>
  <c r="X35"/>
  <c r="Y34"/>
  <c r="Y33"/>
  <c r="L32"/>
  <c r="J32"/>
  <c r="H32"/>
  <c r="Y30"/>
  <c r="Y29"/>
  <c r="L29"/>
  <c r="J29"/>
  <c r="H29"/>
  <c r="H35"/>
  <c r="H26"/>
  <c r="H23"/>
  <c r="H20"/>
  <c r="L35"/>
  <c r="J35"/>
  <c r="L26"/>
  <c r="J26"/>
  <c r="L23"/>
  <c r="J23"/>
  <c r="L20"/>
  <c r="J20"/>
  <c r="L17"/>
  <c r="J17"/>
  <c r="L14"/>
  <c r="J14"/>
  <c r="H17"/>
  <c r="H14"/>
  <c r="L11"/>
  <c r="J11"/>
  <c r="L8"/>
  <c r="J8"/>
  <c r="Y35"/>
  <c r="Y28"/>
  <c r="Y26"/>
  <c r="Y25"/>
  <c r="Y24"/>
  <c r="Y23"/>
  <c r="Y22"/>
  <c r="Y21"/>
  <c r="Y20"/>
  <c r="Y19"/>
  <c r="Y18"/>
  <c r="Y17"/>
  <c r="Y16"/>
  <c r="Y15"/>
  <c r="Y14"/>
  <c r="Y13"/>
  <c r="Y12"/>
  <c r="Y11"/>
  <c r="H11"/>
  <c r="Y10"/>
  <c r="Y9"/>
  <c r="Y8"/>
  <c r="H8"/>
  <c r="Z29" l="1"/>
  <c r="Z26"/>
  <c r="Z17"/>
  <c r="Z11"/>
  <c r="Z32"/>
  <c r="Z20"/>
  <c r="Z23"/>
  <c r="Z14"/>
  <c r="Z8"/>
</calcChain>
</file>

<file path=xl/sharedStrings.xml><?xml version="1.0" encoding="utf-8"?>
<sst xmlns="http://schemas.openxmlformats.org/spreadsheetml/2006/main" count="374" uniqueCount="196">
  <si>
    <t>Абакан</t>
  </si>
  <si>
    <t>Усть-Абакан</t>
  </si>
  <si>
    <t>Беспалова Екатерина</t>
  </si>
  <si>
    <t>Костригина Екатерина</t>
  </si>
  <si>
    <t>Уськов Никита</t>
  </si>
  <si>
    <t>Костоякова Евгения</t>
  </si>
  <si>
    <t>Филимонов Алексей</t>
  </si>
  <si>
    <t>Швец Максим</t>
  </si>
  <si>
    <t>Баянова Дарья</t>
  </si>
  <si>
    <t>Сагояков Александр</t>
  </si>
  <si>
    <t>Топоева Елизавета</t>
  </si>
  <si>
    <t>Токмашов Максим</t>
  </si>
  <si>
    <t>Поляков Артем</t>
  </si>
  <si>
    <t>Самбыла Субудай</t>
  </si>
  <si>
    <t>Прохоров Влад</t>
  </si>
  <si>
    <t>Курагино</t>
  </si>
  <si>
    <t>Красноярск</t>
  </si>
  <si>
    <t>Сапогово</t>
  </si>
  <si>
    <t>Беломестных Егор</t>
  </si>
  <si>
    <t>Найденова Вика</t>
  </si>
  <si>
    <t>Бабушкина Полина</t>
  </si>
  <si>
    <t>Кызыл</t>
  </si>
  <si>
    <t>Хомушку Аюш</t>
  </si>
  <si>
    <t>Ускова Таисия</t>
  </si>
  <si>
    <t>№</t>
  </si>
  <si>
    <t>Фамилия, имя</t>
  </si>
  <si>
    <t>Разряд</t>
  </si>
  <si>
    <t>Город</t>
  </si>
  <si>
    <t>Чупров Гавриил</t>
  </si>
  <si>
    <t>Гунькин Данил</t>
  </si>
  <si>
    <t>Мандрыкин Денис</t>
  </si>
  <si>
    <t>Самбурский Андрей</t>
  </si>
  <si>
    <t>Тувет-оол Кызыл-Маадыр</t>
  </si>
  <si>
    <t>Ямбиль Найыр</t>
  </si>
  <si>
    <t>Бады-Хоо Елизавета</t>
  </si>
  <si>
    <t>Харкевич Степан</t>
  </si>
  <si>
    <t>Команда</t>
  </si>
  <si>
    <t>Казыр</t>
  </si>
  <si>
    <t>Общественная организация "Шахматная Федерация Республики Хакасия"</t>
  </si>
  <si>
    <t xml:space="preserve">Протокол соревнований </t>
  </si>
  <si>
    <t>Фамилия участника</t>
  </si>
  <si>
    <t>год рожд</t>
  </si>
  <si>
    <t>разряд</t>
  </si>
  <si>
    <t>Движение по турам</t>
  </si>
  <si>
    <t>Очки</t>
  </si>
  <si>
    <t>М</t>
  </si>
  <si>
    <t>Место</t>
  </si>
  <si>
    <t xml:space="preserve">   Калуга С.Н.  </t>
  </si>
  <si>
    <t xml:space="preserve">  Гальмакова Т.В.</t>
  </si>
  <si>
    <t>Сибирская ладья</t>
  </si>
  <si>
    <t>"Старт"           Усть-Абакан</t>
  </si>
  <si>
    <t>"Отважная пешка"        Усть-Абакан</t>
  </si>
  <si>
    <t>03-10  августа  2013 года</t>
  </si>
  <si>
    <t>Звезда</t>
  </si>
  <si>
    <t>Старт</t>
  </si>
  <si>
    <t>г.Абакан,   Спорткомплекс "Абакан"</t>
  </si>
  <si>
    <t>"Казыр" Курагино</t>
  </si>
  <si>
    <t>"Натиск"  Абакан</t>
  </si>
  <si>
    <t>Натиск</t>
  </si>
  <si>
    <t>"Олимпия" Абакан</t>
  </si>
  <si>
    <t>Олимпия</t>
  </si>
  <si>
    <t>Саяны</t>
  </si>
  <si>
    <t xml:space="preserve">"Саяны"    Абакан </t>
  </si>
  <si>
    <t>--</t>
  </si>
  <si>
    <t>Тумат Ай-Хаан</t>
  </si>
  <si>
    <t>Чанзан Эртинелиг</t>
  </si>
  <si>
    <t>"Звезда" Кызыл</t>
  </si>
  <si>
    <t xml:space="preserve">Главный судья (1 категории)                     </t>
  </si>
  <si>
    <t>Главный  секретарь (1 категории)</t>
  </si>
  <si>
    <t xml:space="preserve"> открытого лично-командного турнира "Шахматные надежды Сибири"</t>
  </si>
  <si>
    <t>Министерство спорта и туризма Республики Хакасия</t>
  </si>
  <si>
    <t>Ст№</t>
  </si>
  <si>
    <t>R1</t>
  </si>
  <si>
    <t>R2</t>
  </si>
  <si>
    <t>R3</t>
  </si>
  <si>
    <t>R4</t>
  </si>
  <si>
    <t>R5</t>
  </si>
  <si>
    <t>R6</t>
  </si>
  <si>
    <t>R7</t>
  </si>
  <si>
    <t>Бух</t>
  </si>
  <si>
    <t>19b1</t>
  </si>
  <si>
    <t>10w1</t>
  </si>
  <si>
    <t>6b1</t>
  </si>
  <si>
    <t>1w1</t>
  </si>
  <si>
    <t>8b1</t>
  </si>
  <si>
    <t>7w1</t>
  </si>
  <si>
    <t>5b0</t>
  </si>
  <si>
    <t>Сибирь</t>
  </si>
  <si>
    <t>16w1</t>
  </si>
  <si>
    <t>9b1</t>
  </si>
  <si>
    <t>3b0</t>
  </si>
  <si>
    <t>5w1</t>
  </si>
  <si>
    <t>10b1</t>
  </si>
  <si>
    <t>19w1</t>
  </si>
  <si>
    <t>22w1</t>
  </si>
  <si>
    <t>12b1</t>
  </si>
  <si>
    <t>3w0</t>
  </si>
  <si>
    <t>16b1</t>
  </si>
  <si>
    <t>2b1</t>
  </si>
  <si>
    <t>9w1</t>
  </si>
  <si>
    <t>8b½</t>
  </si>
  <si>
    <t>5w½</t>
  </si>
  <si>
    <t>14b1</t>
  </si>
  <si>
    <t>21b1</t>
  </si>
  <si>
    <t>11w1</t>
  </si>
  <si>
    <t>17b1</t>
  </si>
  <si>
    <t>6w½</t>
  </si>
  <si>
    <t>13w1</t>
  </si>
  <si>
    <t>15b1</t>
  </si>
  <si>
    <t>4w½</t>
  </si>
  <si>
    <t>1b0</t>
  </si>
  <si>
    <t>2w1</t>
  </si>
  <si>
    <t>3w1</t>
  </si>
  <si>
    <t>2b0</t>
  </si>
  <si>
    <t>26w1</t>
  </si>
  <si>
    <t>10b0</t>
  </si>
  <si>
    <t>21w1</t>
  </si>
  <si>
    <t>13b1</t>
  </si>
  <si>
    <t>4w1</t>
  </si>
  <si>
    <t>14w1</t>
  </si>
  <si>
    <t>15b½</t>
  </si>
  <si>
    <t>8w0</t>
  </si>
  <si>
    <t>18b0</t>
  </si>
  <si>
    <t>28b1</t>
  </si>
  <si>
    <t>7b1</t>
  </si>
  <si>
    <t>1w0</t>
  </si>
  <si>
    <t>25w1</t>
  </si>
  <si>
    <t>4b1</t>
  </si>
  <si>
    <t>6b0</t>
  </si>
  <si>
    <t>18w0</t>
  </si>
  <si>
    <t>18w1</t>
  </si>
  <si>
    <t>11b0</t>
  </si>
  <si>
    <t>17w1</t>
  </si>
  <si>
    <t>6w0</t>
  </si>
  <si>
    <t>+</t>
  </si>
  <si>
    <t>11b½</t>
  </si>
  <si>
    <t>5b½</t>
  </si>
  <si>
    <t>9w0</t>
  </si>
  <si>
    <t>24w1</t>
  </si>
  <si>
    <t xml:space="preserve">Абакан </t>
  </si>
  <si>
    <t>27b1</t>
  </si>
  <si>
    <t>29b1</t>
  </si>
  <si>
    <t>23w1</t>
  </si>
  <si>
    <t>19b0</t>
  </si>
  <si>
    <t>25b1</t>
  </si>
  <si>
    <t>Отважная</t>
  </si>
  <si>
    <t>7b½</t>
  </si>
  <si>
    <t>12w1</t>
  </si>
  <si>
    <t>23b1</t>
  </si>
  <si>
    <t>29w1</t>
  </si>
  <si>
    <t>10w½</t>
  </si>
  <si>
    <t>11b1</t>
  </si>
  <si>
    <t>21w0</t>
  </si>
  <si>
    <t>26b1</t>
  </si>
  <si>
    <t>8b0</t>
  </si>
  <si>
    <t>7w0</t>
  </si>
  <si>
    <t>21b0</t>
  </si>
  <si>
    <t>12w0</t>
  </si>
  <si>
    <t>22w0</t>
  </si>
  <si>
    <t>14b½</t>
  </si>
  <si>
    <t>27w1</t>
  </si>
  <si>
    <t>24b1</t>
  </si>
  <si>
    <t>15w1</t>
  </si>
  <si>
    <t>22b1</t>
  </si>
  <si>
    <t>2w0</t>
  </si>
  <si>
    <t>25w0</t>
  </si>
  <si>
    <t>4b0</t>
  </si>
  <si>
    <t>9b0</t>
  </si>
  <si>
    <t>17w0</t>
  </si>
  <si>
    <t>16w0</t>
  </si>
  <si>
    <t>25b0</t>
  </si>
  <si>
    <t>28w½</t>
  </si>
  <si>
    <t>19w0</t>
  </si>
  <si>
    <t>22b0</t>
  </si>
  <si>
    <t>21w½</t>
  </si>
  <si>
    <t>5w0</t>
  </si>
  <si>
    <t>17b0</t>
  </si>
  <si>
    <t>14w0</t>
  </si>
  <si>
    <t>28w0</t>
  </si>
  <si>
    <t>15w0</t>
  </si>
  <si>
    <t>16b0</t>
  </si>
  <si>
    <t>23w0</t>
  </si>
  <si>
    <t>13w0</t>
  </si>
  <si>
    <t>27b0</t>
  </si>
  <si>
    <t>24b0</t>
  </si>
  <si>
    <t>24w0</t>
  </si>
  <si>
    <t>7b0</t>
  </si>
  <si>
    <t>-</t>
  </si>
  <si>
    <t>13b0</t>
  </si>
  <si>
    <t>28b0</t>
  </si>
  <si>
    <t>11w0</t>
  </si>
  <si>
    <t>УсБух</t>
  </si>
  <si>
    <t>мальчики</t>
  </si>
  <si>
    <t>девочки</t>
  </si>
  <si>
    <t>место</t>
  </si>
  <si>
    <t>Команды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</si>
</sst>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16"/>
      <name val="Arial Cyr"/>
      <charset val="204"/>
    </font>
    <font>
      <sz val="14"/>
      <name val="Arial Cyr"/>
      <charset val="204"/>
    </font>
    <font>
      <i/>
      <sz val="12"/>
      <name val="Arial"/>
      <family val="2"/>
      <charset val="204"/>
    </font>
    <font>
      <i/>
      <sz val="12"/>
      <name val="Arial Cyr"/>
      <charset val="204"/>
    </font>
    <font>
      <sz val="12"/>
      <name val="Calibri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1"/>
      <name val="Arial Cyr"/>
      <charset val="204"/>
    </font>
    <font>
      <i/>
      <sz val="11"/>
      <name val="Arial"/>
      <family val="2"/>
      <charset val="204"/>
    </font>
    <font>
      <b/>
      <i/>
      <sz val="12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3" fillId="0" borderId="0"/>
    <xf numFmtId="0" fontId="25" fillId="0" borderId="0"/>
    <xf numFmtId="0" fontId="24" fillId="0" borderId="0"/>
    <xf numFmtId="0" fontId="25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1" xfId="0" applyFont="1" applyBorder="1"/>
    <xf numFmtId="0" fontId="4" fillId="0" borderId="1" xfId="0" applyFont="1" applyFill="1" applyBorder="1"/>
    <xf numFmtId="0" fontId="0" fillId="3" borderId="4" xfId="0" applyFill="1" applyBorder="1" applyAlignment="1">
      <alignment horizontal="center"/>
    </xf>
    <xf numFmtId="0" fontId="4" fillId="3" borderId="4" xfId="0" applyFont="1" applyFill="1" applyBorder="1"/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0" fontId="14" fillId="3" borderId="24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3" borderId="14" xfId="0" applyFont="1" applyFill="1" applyBorder="1"/>
    <xf numFmtId="0" fontId="14" fillId="3" borderId="15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27" xfId="0" applyFont="1" applyFill="1" applyBorder="1"/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/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3" fillId="0" borderId="27" xfId="0" applyFont="1" applyFill="1" applyBorder="1"/>
    <xf numFmtId="0" fontId="0" fillId="0" borderId="23" xfId="0" applyFill="1" applyBorder="1" applyAlignment="1">
      <alignment horizontal="center"/>
    </xf>
    <xf numFmtId="0" fontId="3" fillId="0" borderId="1" xfId="0" applyFont="1" applyFill="1" applyBorder="1"/>
    <xf numFmtId="0" fontId="0" fillId="0" borderId="30" xfId="0" applyFill="1" applyBorder="1" applyAlignment="1">
      <alignment horizontal="center"/>
    </xf>
    <xf numFmtId="0" fontId="3" fillId="0" borderId="2" xfId="0" applyFont="1" applyFill="1" applyBorder="1"/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7" xfId="0" applyFont="1" applyBorder="1"/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/>
    <xf numFmtId="0" fontId="14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2" fillId="0" borderId="0" xfId="0" applyFont="1"/>
    <xf numFmtId="0" fontId="12" fillId="0" borderId="0" xfId="0" applyFont="1"/>
    <xf numFmtId="0" fontId="0" fillId="0" borderId="43" xfId="0" applyBorder="1" applyAlignment="1">
      <alignment horizontal="center" vertical="center"/>
    </xf>
    <xf numFmtId="0" fontId="4" fillId="0" borderId="43" xfId="0" applyFont="1" applyBorder="1"/>
    <xf numFmtId="0" fontId="14" fillId="0" borderId="44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/>
    </xf>
    <xf numFmtId="0" fontId="17" fillId="0" borderId="4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9" fillId="0" borderId="0" xfId="0" applyFont="1"/>
    <xf numFmtId="49" fontId="15" fillId="3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4" fillId="0" borderId="0" xfId="0" applyFont="1"/>
    <xf numFmtId="0" fontId="20" fillId="0" borderId="3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7" fillId="0" borderId="0" xfId="0" applyFont="1"/>
    <xf numFmtId="0" fontId="26" fillId="0" borderId="0" xfId="0" applyFont="1"/>
    <xf numFmtId="0" fontId="19" fillId="0" borderId="0" xfId="0" applyFont="1" applyAlignment="1"/>
    <xf numFmtId="0" fontId="27" fillId="0" borderId="0" xfId="0" applyFont="1" applyAlignment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10" fillId="0" borderId="0" xfId="0" applyFont="1" applyAlignment="1"/>
    <xf numFmtId="0" fontId="28" fillId="0" borderId="0" xfId="0" applyFont="1" applyAlignment="1">
      <alignment vertical="center" wrapText="1"/>
    </xf>
    <xf numFmtId="0" fontId="20" fillId="0" borderId="0" xfId="0" applyFont="1" applyAlignment="1">
      <alignment horizontal="right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49" fontId="2" fillId="0" borderId="27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6" fillId="0" borderId="38" xfId="0" applyFont="1" applyBorder="1" applyAlignment="1">
      <alignment vertical="center"/>
    </xf>
    <xf numFmtId="0" fontId="26" fillId="0" borderId="3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9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45" xfId="0" applyFont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 2 2" xfId="4"/>
    <cellStyle name="Обычный 3" xfId="3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topLeftCell="A13" zoomScale="80" zoomScaleNormal="80" workbookViewId="0">
      <selection activeCell="A37" sqref="A37:XFD37"/>
    </sheetView>
  </sheetViews>
  <sheetFormatPr defaultRowHeight="12.75"/>
  <cols>
    <col min="1" max="1" width="3.28515625" customWidth="1"/>
    <col min="2" max="2" width="15.85546875" customWidth="1"/>
    <col min="3" max="3" width="3.140625" style="1" customWidth="1"/>
    <col min="4" max="4" width="25" customWidth="1"/>
    <col min="5" max="5" width="6.140625" style="61" customWidth="1"/>
    <col min="6" max="6" width="4.28515625" style="61" customWidth="1"/>
    <col min="7" max="7" width="5.28515625" customWidth="1"/>
    <col min="8" max="13" width="4.5703125" customWidth="1"/>
    <col min="14" max="14" width="5.140625" customWidth="1"/>
    <col min="15" max="15" width="4.28515625" customWidth="1"/>
    <col min="16" max="16" width="4.5703125" customWidth="1"/>
    <col min="17" max="18" width="5.140625" customWidth="1"/>
    <col min="19" max="19" width="4.85546875" customWidth="1"/>
    <col min="20" max="20" width="5" customWidth="1"/>
    <col min="21" max="24" width="4.5703125" hidden="1" customWidth="1"/>
    <col min="25" max="25" width="6.28515625" customWidth="1"/>
    <col min="26" max="26" width="6.7109375" customWidth="1"/>
    <col min="27" max="27" width="0.140625" hidden="1" customWidth="1"/>
    <col min="28" max="28" width="5" customWidth="1"/>
  </cols>
  <sheetData>
    <row r="1" spans="1:28" s="75" customFormat="1" ht="16.5" customHeight="1">
      <c r="A1" s="105" t="s">
        <v>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8" s="75" customFormat="1" ht="16.5" customHeight="1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8" ht="15.75">
      <c r="A3" s="165" t="s">
        <v>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28" s="65" customFormat="1" ht="18">
      <c r="A4" s="166" t="s">
        <v>69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64"/>
    </row>
    <row r="5" spans="1:28" s="2" customFormat="1" ht="16.5" thickBot="1">
      <c r="A5" s="79" t="s">
        <v>55</v>
      </c>
      <c r="B5" s="79"/>
      <c r="C5" s="80"/>
      <c r="D5" s="80"/>
      <c r="E5" s="80"/>
      <c r="F5" s="80"/>
      <c r="G5" s="167" t="s">
        <v>52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8" ht="15.75">
      <c r="A6" s="173" t="s">
        <v>24</v>
      </c>
      <c r="B6" s="175" t="s">
        <v>36</v>
      </c>
      <c r="C6" s="177" t="s">
        <v>24</v>
      </c>
      <c r="D6" s="175" t="s">
        <v>40</v>
      </c>
      <c r="E6" s="179" t="s">
        <v>41</v>
      </c>
      <c r="F6" s="181" t="s">
        <v>42</v>
      </c>
      <c r="G6" s="158" t="s">
        <v>43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0"/>
      <c r="Y6" s="161" t="s">
        <v>44</v>
      </c>
      <c r="Z6" s="162"/>
      <c r="AA6" s="168" t="s">
        <v>45</v>
      </c>
      <c r="AB6" s="170" t="s">
        <v>46</v>
      </c>
    </row>
    <row r="7" spans="1:28" ht="16.5" thickBot="1">
      <c r="A7" s="174"/>
      <c r="B7" s="176"/>
      <c r="C7" s="178"/>
      <c r="D7" s="176"/>
      <c r="E7" s="180"/>
      <c r="F7" s="182"/>
      <c r="G7" s="172">
        <v>1</v>
      </c>
      <c r="H7" s="113"/>
      <c r="I7" s="112">
        <v>2</v>
      </c>
      <c r="J7" s="113"/>
      <c r="K7" s="112">
        <v>3</v>
      </c>
      <c r="L7" s="113"/>
      <c r="M7" s="112">
        <v>4</v>
      </c>
      <c r="N7" s="113"/>
      <c r="O7" s="112">
        <v>5</v>
      </c>
      <c r="P7" s="113"/>
      <c r="Q7" s="112">
        <v>6</v>
      </c>
      <c r="R7" s="113"/>
      <c r="S7" s="112">
        <v>7</v>
      </c>
      <c r="T7" s="113"/>
      <c r="U7" s="112">
        <v>8</v>
      </c>
      <c r="V7" s="113"/>
      <c r="W7" s="112">
        <v>9</v>
      </c>
      <c r="X7" s="113"/>
      <c r="Y7" s="163"/>
      <c r="Z7" s="164"/>
      <c r="AA7" s="169"/>
      <c r="AB7" s="171"/>
    </row>
    <row r="8" spans="1:28" ht="15.75" thickBot="1">
      <c r="A8" s="146">
        <v>1</v>
      </c>
      <c r="B8" s="149" t="s">
        <v>49</v>
      </c>
      <c r="C8" s="6">
        <v>1</v>
      </c>
      <c r="D8" s="7" t="s">
        <v>22</v>
      </c>
      <c r="E8" s="8">
        <v>2001</v>
      </c>
      <c r="F8" s="9">
        <v>1</v>
      </c>
      <c r="G8" s="10">
        <v>1</v>
      </c>
      <c r="H8" s="131">
        <f>SUM(G8:G10)</f>
        <v>3</v>
      </c>
      <c r="I8" s="10">
        <v>0</v>
      </c>
      <c r="J8" s="131">
        <f t="shared" ref="J8" si="0">SUM(I8:I10)</f>
        <v>1</v>
      </c>
      <c r="K8" s="10">
        <v>1</v>
      </c>
      <c r="L8" s="131">
        <f t="shared" ref="L8:T8" si="1">SUM(K8:K10)</f>
        <v>3</v>
      </c>
      <c r="M8" s="10">
        <v>1</v>
      </c>
      <c r="N8" s="131">
        <f t="shared" si="1"/>
        <v>2</v>
      </c>
      <c r="O8" s="10">
        <v>1</v>
      </c>
      <c r="P8" s="131">
        <f t="shared" si="1"/>
        <v>2</v>
      </c>
      <c r="Q8" s="10">
        <v>0</v>
      </c>
      <c r="R8" s="131">
        <f t="shared" si="1"/>
        <v>1</v>
      </c>
      <c r="S8" s="10">
        <v>0</v>
      </c>
      <c r="T8" s="131">
        <f t="shared" si="1"/>
        <v>1</v>
      </c>
      <c r="U8" s="10"/>
      <c r="V8" s="106">
        <f t="shared" ref="V8" si="2">SUM(U8:U10)</f>
        <v>0</v>
      </c>
      <c r="W8" s="10"/>
      <c r="X8" s="106">
        <f t="shared" ref="X8" si="3">SUM(W8:W10)</f>
        <v>0</v>
      </c>
      <c r="Y8" s="11">
        <f t="shared" ref="Y8:Y35" si="4">S8+Q8+O8+M8+K8+I8+G8+W8+U8</f>
        <v>4</v>
      </c>
      <c r="Z8" s="134">
        <f>SUM(Y8:Y10)</f>
        <v>13</v>
      </c>
      <c r="AA8" s="114"/>
      <c r="AB8" s="117">
        <v>2</v>
      </c>
    </row>
    <row r="9" spans="1:28" ht="15.75" thickBot="1">
      <c r="A9" s="147"/>
      <c r="B9" s="150"/>
      <c r="C9" s="12">
        <v>2</v>
      </c>
      <c r="D9" s="13" t="s">
        <v>12</v>
      </c>
      <c r="E9" s="14">
        <v>2002</v>
      </c>
      <c r="F9" s="15">
        <v>1</v>
      </c>
      <c r="G9" s="16">
        <v>1</v>
      </c>
      <c r="H9" s="132"/>
      <c r="I9" s="16">
        <v>1</v>
      </c>
      <c r="J9" s="132"/>
      <c r="K9" s="16">
        <v>1</v>
      </c>
      <c r="L9" s="132"/>
      <c r="M9" s="16">
        <v>1</v>
      </c>
      <c r="N9" s="132"/>
      <c r="O9" s="16">
        <v>1</v>
      </c>
      <c r="P9" s="132"/>
      <c r="Q9" s="16">
        <v>1</v>
      </c>
      <c r="R9" s="132"/>
      <c r="S9" s="16">
        <v>0</v>
      </c>
      <c r="T9" s="132"/>
      <c r="U9" s="16"/>
      <c r="V9" s="107"/>
      <c r="W9" s="16"/>
      <c r="X9" s="107"/>
      <c r="Y9" s="11">
        <f t="shared" si="4"/>
        <v>6</v>
      </c>
      <c r="Z9" s="135"/>
      <c r="AA9" s="115"/>
      <c r="AB9" s="118"/>
    </row>
    <row r="10" spans="1:28" ht="15.75" thickBot="1">
      <c r="A10" s="148"/>
      <c r="B10" s="151"/>
      <c r="C10" s="17">
        <v>3</v>
      </c>
      <c r="D10" s="18" t="s">
        <v>20</v>
      </c>
      <c r="E10" s="19">
        <v>2004</v>
      </c>
      <c r="F10" s="20">
        <v>2</v>
      </c>
      <c r="G10" s="21">
        <v>1</v>
      </c>
      <c r="H10" s="133"/>
      <c r="I10" s="21">
        <v>0</v>
      </c>
      <c r="J10" s="133"/>
      <c r="K10" s="21">
        <v>1</v>
      </c>
      <c r="L10" s="133"/>
      <c r="M10" s="21">
        <v>0</v>
      </c>
      <c r="N10" s="133"/>
      <c r="O10" s="21">
        <v>0</v>
      </c>
      <c r="P10" s="133"/>
      <c r="Q10" s="21">
        <v>0</v>
      </c>
      <c r="R10" s="133"/>
      <c r="S10" s="21">
        <v>1</v>
      </c>
      <c r="T10" s="133"/>
      <c r="U10" s="21"/>
      <c r="V10" s="108"/>
      <c r="W10" s="21"/>
      <c r="X10" s="108"/>
      <c r="Y10" s="11">
        <f t="shared" si="4"/>
        <v>3</v>
      </c>
      <c r="Z10" s="136"/>
      <c r="AA10" s="116"/>
      <c r="AB10" s="119"/>
    </row>
    <row r="11" spans="1:28" ht="15.75" thickBot="1">
      <c r="A11" s="138">
        <v>2</v>
      </c>
      <c r="B11" s="141" t="s">
        <v>62</v>
      </c>
      <c r="C11" s="22">
        <v>1</v>
      </c>
      <c r="D11" s="23" t="s">
        <v>11</v>
      </c>
      <c r="E11" s="24">
        <v>2001</v>
      </c>
      <c r="F11" s="25">
        <v>1</v>
      </c>
      <c r="G11" s="26">
        <v>1</v>
      </c>
      <c r="H11" s="125">
        <f>SUM(G11:G13)</f>
        <v>2</v>
      </c>
      <c r="I11" s="26">
        <v>1</v>
      </c>
      <c r="J11" s="125">
        <f t="shared" ref="J11" si="5">SUM(I11:I13)</f>
        <v>3</v>
      </c>
      <c r="K11" s="26">
        <v>0</v>
      </c>
      <c r="L11" s="125">
        <f t="shared" ref="L11" si="6">SUM(K11:K13)</f>
        <v>1</v>
      </c>
      <c r="M11" s="26">
        <v>1</v>
      </c>
      <c r="N11" s="125">
        <f t="shared" ref="N11:T11" si="7">SUM(M11:M13)</f>
        <v>2</v>
      </c>
      <c r="O11" s="26">
        <v>1</v>
      </c>
      <c r="P11" s="125">
        <f t="shared" si="7"/>
        <v>3</v>
      </c>
      <c r="Q11" s="26">
        <v>1</v>
      </c>
      <c r="R11" s="125">
        <f t="shared" si="7"/>
        <v>3</v>
      </c>
      <c r="S11" s="26">
        <v>0.5</v>
      </c>
      <c r="T11" s="125">
        <f t="shared" si="7"/>
        <v>2.5</v>
      </c>
      <c r="U11" s="26"/>
      <c r="V11" s="109">
        <f t="shared" ref="V11" si="8">SUM(U11:U13)</f>
        <v>0</v>
      </c>
      <c r="W11" s="26"/>
      <c r="X11" s="109">
        <f t="shared" ref="X11" si="9">SUM(W11:W13)</f>
        <v>0</v>
      </c>
      <c r="Y11" s="11">
        <f t="shared" si="4"/>
        <v>5.5</v>
      </c>
      <c r="Z11" s="128">
        <f>SUM(Y11:Y13)</f>
        <v>16.5</v>
      </c>
      <c r="AA11" s="137"/>
      <c r="AB11" s="122">
        <v>1</v>
      </c>
    </row>
    <row r="12" spans="1:28" ht="15.75" thickBot="1">
      <c r="A12" s="139"/>
      <c r="B12" s="142"/>
      <c r="C12" s="27">
        <v>2</v>
      </c>
      <c r="D12" s="5" t="s">
        <v>14</v>
      </c>
      <c r="E12" s="28">
        <v>2001</v>
      </c>
      <c r="F12" s="29">
        <v>1</v>
      </c>
      <c r="G12" s="30">
        <v>0</v>
      </c>
      <c r="H12" s="126"/>
      <c r="I12" s="30">
        <v>1</v>
      </c>
      <c r="J12" s="126"/>
      <c r="K12" s="30">
        <v>0</v>
      </c>
      <c r="L12" s="126"/>
      <c r="M12" s="30">
        <v>1</v>
      </c>
      <c r="N12" s="126"/>
      <c r="O12" s="30">
        <v>1</v>
      </c>
      <c r="P12" s="126"/>
      <c r="Q12" s="30">
        <v>1</v>
      </c>
      <c r="R12" s="126"/>
      <c r="S12" s="30">
        <v>1</v>
      </c>
      <c r="T12" s="126"/>
      <c r="U12" s="30"/>
      <c r="V12" s="110"/>
      <c r="W12" s="30"/>
      <c r="X12" s="110"/>
      <c r="Y12" s="11">
        <f t="shared" si="4"/>
        <v>5</v>
      </c>
      <c r="Z12" s="129"/>
      <c r="AA12" s="120"/>
      <c r="AB12" s="123"/>
    </row>
    <row r="13" spans="1:28" ht="15.75" thickBot="1">
      <c r="A13" s="140"/>
      <c r="B13" s="143"/>
      <c r="C13" s="31">
        <v>3</v>
      </c>
      <c r="D13" s="32" t="s">
        <v>2</v>
      </c>
      <c r="E13" s="33">
        <v>1999</v>
      </c>
      <c r="F13" s="34">
        <v>1</v>
      </c>
      <c r="G13" s="35">
        <v>1</v>
      </c>
      <c r="H13" s="127"/>
      <c r="I13" s="35">
        <v>1</v>
      </c>
      <c r="J13" s="127"/>
      <c r="K13" s="35">
        <v>1</v>
      </c>
      <c r="L13" s="127"/>
      <c r="M13" s="35">
        <v>0</v>
      </c>
      <c r="N13" s="127"/>
      <c r="O13" s="35">
        <v>1</v>
      </c>
      <c r="P13" s="127"/>
      <c r="Q13" s="35">
        <v>1</v>
      </c>
      <c r="R13" s="127"/>
      <c r="S13" s="35">
        <v>1</v>
      </c>
      <c r="T13" s="127"/>
      <c r="U13" s="35"/>
      <c r="V13" s="111"/>
      <c r="W13" s="35"/>
      <c r="X13" s="111"/>
      <c r="Y13" s="11">
        <f t="shared" si="4"/>
        <v>6</v>
      </c>
      <c r="Z13" s="130"/>
      <c r="AA13" s="121"/>
      <c r="AB13" s="124"/>
    </row>
    <row r="14" spans="1:28" ht="15.75" thickBot="1">
      <c r="A14" s="146">
        <v>3</v>
      </c>
      <c r="B14" s="155" t="s">
        <v>59</v>
      </c>
      <c r="C14" s="36">
        <v>1</v>
      </c>
      <c r="D14" s="7" t="s">
        <v>31</v>
      </c>
      <c r="E14" s="8">
        <v>1999</v>
      </c>
      <c r="F14" s="9">
        <v>1</v>
      </c>
      <c r="G14" s="10">
        <v>0</v>
      </c>
      <c r="H14" s="131">
        <f>SUM(G14:G16)</f>
        <v>2</v>
      </c>
      <c r="I14" s="10">
        <v>1</v>
      </c>
      <c r="J14" s="131">
        <f t="shared" ref="J14" si="10">SUM(I14:I16)</f>
        <v>1.5</v>
      </c>
      <c r="K14" s="10">
        <v>0</v>
      </c>
      <c r="L14" s="131">
        <f t="shared" ref="L14" si="11">SUM(K14:K16)</f>
        <v>1</v>
      </c>
      <c r="M14" s="10">
        <v>1</v>
      </c>
      <c r="N14" s="131">
        <f t="shared" ref="N14:T14" si="12">SUM(M14:M16)</f>
        <v>2</v>
      </c>
      <c r="O14" s="10">
        <v>1</v>
      </c>
      <c r="P14" s="131">
        <f t="shared" si="12"/>
        <v>1</v>
      </c>
      <c r="Q14" s="10">
        <v>1</v>
      </c>
      <c r="R14" s="131">
        <f t="shared" si="12"/>
        <v>2</v>
      </c>
      <c r="S14" s="10">
        <v>0</v>
      </c>
      <c r="T14" s="131">
        <f t="shared" si="12"/>
        <v>1</v>
      </c>
      <c r="U14" s="10"/>
      <c r="V14" s="106">
        <f t="shared" ref="V14" si="13">SUM(U14:U16)</f>
        <v>0</v>
      </c>
      <c r="W14" s="10"/>
      <c r="X14" s="106">
        <f t="shared" ref="X14" si="14">SUM(W14:W16)</f>
        <v>0</v>
      </c>
      <c r="Y14" s="11">
        <f t="shared" si="4"/>
        <v>4</v>
      </c>
      <c r="Z14" s="134">
        <f>SUM(Y14:Y16)</f>
        <v>10.5</v>
      </c>
      <c r="AA14" s="114"/>
      <c r="AB14" s="117">
        <v>5</v>
      </c>
    </row>
    <row r="15" spans="1:28" ht="15.75" thickBot="1">
      <c r="A15" s="147"/>
      <c r="B15" s="156"/>
      <c r="C15" s="37">
        <v>2</v>
      </c>
      <c r="D15" s="13" t="s">
        <v>29</v>
      </c>
      <c r="E15" s="38">
        <v>2004</v>
      </c>
      <c r="F15" s="39">
        <v>2</v>
      </c>
      <c r="G15" s="16">
        <v>1</v>
      </c>
      <c r="H15" s="132"/>
      <c r="I15" s="16">
        <v>0.5</v>
      </c>
      <c r="J15" s="132"/>
      <c r="K15" s="16">
        <v>0</v>
      </c>
      <c r="L15" s="132"/>
      <c r="M15" s="16">
        <v>0</v>
      </c>
      <c r="N15" s="132"/>
      <c r="O15" s="16">
        <v>0</v>
      </c>
      <c r="P15" s="132"/>
      <c r="Q15" s="16">
        <v>1</v>
      </c>
      <c r="R15" s="132"/>
      <c r="S15" s="16">
        <v>0</v>
      </c>
      <c r="T15" s="132"/>
      <c r="U15" s="16"/>
      <c r="V15" s="107"/>
      <c r="W15" s="16"/>
      <c r="X15" s="107"/>
      <c r="Y15" s="11">
        <f t="shared" si="4"/>
        <v>2.5</v>
      </c>
      <c r="Z15" s="135"/>
      <c r="AA15" s="115"/>
      <c r="AB15" s="118"/>
    </row>
    <row r="16" spans="1:28" ht="15.75" thickBot="1">
      <c r="A16" s="148"/>
      <c r="B16" s="157"/>
      <c r="C16" s="40">
        <v>3</v>
      </c>
      <c r="D16" s="18" t="s">
        <v>3</v>
      </c>
      <c r="E16" s="41">
        <v>2000</v>
      </c>
      <c r="F16" s="42">
        <v>1</v>
      </c>
      <c r="G16" s="21">
        <v>1</v>
      </c>
      <c r="H16" s="133"/>
      <c r="I16" s="21">
        <v>0</v>
      </c>
      <c r="J16" s="133"/>
      <c r="K16" s="21">
        <v>1</v>
      </c>
      <c r="L16" s="133"/>
      <c r="M16" s="21">
        <v>1</v>
      </c>
      <c r="N16" s="133"/>
      <c r="O16" s="21">
        <v>0</v>
      </c>
      <c r="P16" s="133"/>
      <c r="Q16" s="21">
        <v>0</v>
      </c>
      <c r="R16" s="133"/>
      <c r="S16" s="21">
        <v>1</v>
      </c>
      <c r="T16" s="133"/>
      <c r="U16" s="21"/>
      <c r="V16" s="108"/>
      <c r="W16" s="21"/>
      <c r="X16" s="108"/>
      <c r="Y16" s="11">
        <f t="shared" si="4"/>
        <v>4</v>
      </c>
      <c r="Z16" s="136"/>
      <c r="AA16" s="116"/>
      <c r="AB16" s="119"/>
    </row>
    <row r="17" spans="1:28" ht="15.75" thickBot="1">
      <c r="A17" s="138">
        <v>4</v>
      </c>
      <c r="B17" s="152" t="s">
        <v>51</v>
      </c>
      <c r="C17" s="43">
        <v>1</v>
      </c>
      <c r="D17" s="44" t="s">
        <v>6</v>
      </c>
      <c r="E17" s="24">
        <v>2004</v>
      </c>
      <c r="F17" s="25">
        <v>3</v>
      </c>
      <c r="G17" s="26">
        <v>0</v>
      </c>
      <c r="H17" s="125">
        <f>SUM(G17:G19)</f>
        <v>0</v>
      </c>
      <c r="I17" s="26">
        <v>0</v>
      </c>
      <c r="J17" s="125">
        <f t="shared" ref="J17" si="15">SUM(I17:I19)</f>
        <v>1</v>
      </c>
      <c r="K17" s="26">
        <v>1</v>
      </c>
      <c r="L17" s="125">
        <f t="shared" ref="L17" si="16">SUM(K17:K19)</f>
        <v>2</v>
      </c>
      <c r="M17" s="26">
        <v>0.5</v>
      </c>
      <c r="N17" s="125">
        <f t="shared" ref="N17:T17" si="17">SUM(M17:M19)</f>
        <v>1.5</v>
      </c>
      <c r="O17" s="26">
        <v>0</v>
      </c>
      <c r="P17" s="125">
        <f t="shared" si="17"/>
        <v>1</v>
      </c>
      <c r="Q17" s="26">
        <v>1</v>
      </c>
      <c r="R17" s="125">
        <f t="shared" si="17"/>
        <v>3</v>
      </c>
      <c r="S17" s="26">
        <v>1</v>
      </c>
      <c r="T17" s="125">
        <f t="shared" si="17"/>
        <v>2</v>
      </c>
      <c r="U17" s="26"/>
      <c r="V17" s="109">
        <f t="shared" ref="V17" si="18">SUM(U17:U19)</f>
        <v>0</v>
      </c>
      <c r="W17" s="26"/>
      <c r="X17" s="109">
        <f t="shared" ref="X17" si="19">SUM(W17:W19)</f>
        <v>0</v>
      </c>
      <c r="Y17" s="11">
        <f t="shared" si="4"/>
        <v>3.5</v>
      </c>
      <c r="Z17" s="128">
        <f t="shared" ref="Z17" si="20">SUM(Y17:Y19)</f>
        <v>10.5</v>
      </c>
      <c r="AA17" s="137"/>
      <c r="AB17" s="122">
        <v>6</v>
      </c>
    </row>
    <row r="18" spans="1:28" ht="15.75" thickBot="1">
      <c r="A18" s="139"/>
      <c r="B18" s="153"/>
      <c r="C18" s="45">
        <v>2</v>
      </c>
      <c r="D18" s="46" t="s">
        <v>7</v>
      </c>
      <c r="E18" s="28">
        <v>2005</v>
      </c>
      <c r="F18" s="29">
        <v>2</v>
      </c>
      <c r="G18" s="30">
        <v>0</v>
      </c>
      <c r="H18" s="126"/>
      <c r="I18" s="30">
        <v>0</v>
      </c>
      <c r="J18" s="126"/>
      <c r="K18" s="30">
        <v>0</v>
      </c>
      <c r="L18" s="126"/>
      <c r="M18" s="30">
        <v>1</v>
      </c>
      <c r="N18" s="126"/>
      <c r="O18" s="30">
        <v>1</v>
      </c>
      <c r="P18" s="126"/>
      <c r="Q18" s="30">
        <v>1</v>
      </c>
      <c r="R18" s="126"/>
      <c r="S18" s="30">
        <v>0</v>
      </c>
      <c r="T18" s="126"/>
      <c r="U18" s="30"/>
      <c r="V18" s="110"/>
      <c r="W18" s="30"/>
      <c r="X18" s="110"/>
      <c r="Y18" s="11">
        <f t="shared" si="4"/>
        <v>3</v>
      </c>
      <c r="Z18" s="129"/>
      <c r="AA18" s="120"/>
      <c r="AB18" s="123"/>
    </row>
    <row r="19" spans="1:28" ht="15.75" thickBot="1">
      <c r="A19" s="140"/>
      <c r="B19" s="154"/>
      <c r="C19" s="47">
        <v>3</v>
      </c>
      <c r="D19" s="48" t="s">
        <v>5</v>
      </c>
      <c r="E19" s="33">
        <v>2001</v>
      </c>
      <c r="F19" s="34">
        <v>1</v>
      </c>
      <c r="G19" s="35">
        <v>0</v>
      </c>
      <c r="H19" s="127"/>
      <c r="I19" s="35">
        <v>1</v>
      </c>
      <c r="J19" s="127"/>
      <c r="K19" s="35">
        <v>1</v>
      </c>
      <c r="L19" s="127"/>
      <c r="M19" s="35">
        <v>0</v>
      </c>
      <c r="N19" s="127"/>
      <c r="O19" s="35">
        <v>0</v>
      </c>
      <c r="P19" s="127"/>
      <c r="Q19" s="35">
        <v>1</v>
      </c>
      <c r="R19" s="127"/>
      <c r="S19" s="35">
        <v>1</v>
      </c>
      <c r="T19" s="127"/>
      <c r="U19" s="35"/>
      <c r="V19" s="111"/>
      <c r="W19" s="35"/>
      <c r="X19" s="111"/>
      <c r="Y19" s="11">
        <f t="shared" si="4"/>
        <v>4</v>
      </c>
      <c r="Z19" s="130"/>
      <c r="AA19" s="120"/>
      <c r="AB19" s="124"/>
    </row>
    <row r="20" spans="1:28" ht="15.75" thickBot="1">
      <c r="A20" s="146">
        <v>5</v>
      </c>
      <c r="B20" s="149" t="s">
        <v>56</v>
      </c>
      <c r="C20" s="49">
        <v>1</v>
      </c>
      <c r="D20" s="7" t="s">
        <v>18</v>
      </c>
      <c r="E20" s="8">
        <v>2001</v>
      </c>
      <c r="F20" s="9">
        <v>2</v>
      </c>
      <c r="G20" s="10">
        <v>0</v>
      </c>
      <c r="H20" s="131">
        <f t="shared" ref="H20" si="21">SUM(G20:G22)</f>
        <v>1</v>
      </c>
      <c r="I20" s="10">
        <v>0</v>
      </c>
      <c r="J20" s="131">
        <f t="shared" ref="J20" si="22">SUM(I20:I22)</f>
        <v>1</v>
      </c>
      <c r="K20" s="10">
        <v>1</v>
      </c>
      <c r="L20" s="131">
        <f t="shared" ref="L20" si="23">SUM(K20:K22)</f>
        <v>1.5</v>
      </c>
      <c r="M20" s="10">
        <v>0.5</v>
      </c>
      <c r="N20" s="131">
        <f t="shared" ref="N20:T20" si="24">SUM(M20:M22)</f>
        <v>0.5</v>
      </c>
      <c r="O20" s="10">
        <v>1</v>
      </c>
      <c r="P20" s="131">
        <f t="shared" si="24"/>
        <v>2</v>
      </c>
      <c r="Q20" s="10">
        <v>0</v>
      </c>
      <c r="R20" s="131">
        <f t="shared" si="24"/>
        <v>0</v>
      </c>
      <c r="S20" s="10">
        <v>0</v>
      </c>
      <c r="T20" s="131">
        <f t="shared" si="24"/>
        <v>1</v>
      </c>
      <c r="U20" s="10"/>
      <c r="V20" s="106">
        <f t="shared" ref="V20" si="25">SUM(U20:U22)</f>
        <v>0</v>
      </c>
      <c r="W20" s="10"/>
      <c r="X20" s="106">
        <f t="shared" ref="X20" si="26">SUM(W20:W22)</f>
        <v>0</v>
      </c>
      <c r="Y20" s="11">
        <f t="shared" si="4"/>
        <v>2.5</v>
      </c>
      <c r="Z20" s="134">
        <f t="shared" ref="Z20" si="27">SUM(Y20:Y22)</f>
        <v>7</v>
      </c>
      <c r="AA20" s="115"/>
      <c r="AB20" s="117">
        <v>7</v>
      </c>
    </row>
    <row r="21" spans="1:28" ht="15.75" thickBot="1">
      <c r="A21" s="147"/>
      <c r="B21" s="150"/>
      <c r="C21" s="50">
        <v>2</v>
      </c>
      <c r="D21" s="13" t="s">
        <v>28</v>
      </c>
      <c r="E21" s="14">
        <v>2002</v>
      </c>
      <c r="F21" s="15">
        <v>1</v>
      </c>
      <c r="G21" s="16">
        <v>1</v>
      </c>
      <c r="H21" s="132"/>
      <c r="I21" s="16">
        <v>1</v>
      </c>
      <c r="J21" s="132"/>
      <c r="K21" s="16">
        <v>0.5</v>
      </c>
      <c r="L21" s="132"/>
      <c r="M21" s="16">
        <v>0</v>
      </c>
      <c r="N21" s="132"/>
      <c r="O21" s="16">
        <v>0</v>
      </c>
      <c r="P21" s="132"/>
      <c r="Q21" s="16">
        <v>0</v>
      </c>
      <c r="R21" s="132"/>
      <c r="S21" s="16">
        <v>1</v>
      </c>
      <c r="T21" s="132"/>
      <c r="U21" s="16"/>
      <c r="V21" s="107"/>
      <c r="W21" s="16"/>
      <c r="X21" s="107"/>
      <c r="Y21" s="11">
        <f t="shared" si="4"/>
        <v>3.5</v>
      </c>
      <c r="Z21" s="135"/>
      <c r="AA21" s="115"/>
      <c r="AB21" s="118"/>
    </row>
    <row r="22" spans="1:28" ht="15.75" thickBot="1">
      <c r="A22" s="148"/>
      <c r="B22" s="151"/>
      <c r="C22" s="51">
        <v>3</v>
      </c>
      <c r="D22" s="13" t="s">
        <v>19</v>
      </c>
      <c r="E22" s="14">
        <v>1999</v>
      </c>
      <c r="F22" s="15">
        <v>3</v>
      </c>
      <c r="G22" s="21">
        <v>0</v>
      </c>
      <c r="H22" s="133"/>
      <c r="I22" s="21">
        <v>0</v>
      </c>
      <c r="J22" s="133"/>
      <c r="K22" s="21">
        <v>0</v>
      </c>
      <c r="L22" s="133"/>
      <c r="M22" s="21">
        <v>0</v>
      </c>
      <c r="N22" s="133"/>
      <c r="O22" s="21">
        <v>1</v>
      </c>
      <c r="P22" s="133"/>
      <c r="Q22" s="21">
        <v>0</v>
      </c>
      <c r="R22" s="133"/>
      <c r="S22" s="21">
        <v>0</v>
      </c>
      <c r="T22" s="133"/>
      <c r="U22" s="21"/>
      <c r="V22" s="108"/>
      <c r="W22" s="21"/>
      <c r="X22" s="108"/>
      <c r="Y22" s="11">
        <f t="shared" si="4"/>
        <v>1</v>
      </c>
      <c r="Z22" s="136"/>
      <c r="AA22" s="115"/>
      <c r="AB22" s="119"/>
    </row>
    <row r="23" spans="1:28" ht="15.75" thickBot="1">
      <c r="A23" s="138">
        <v>6</v>
      </c>
      <c r="B23" s="141" t="s">
        <v>57</v>
      </c>
      <c r="C23" s="22">
        <v>1</v>
      </c>
      <c r="D23" s="23" t="s">
        <v>4</v>
      </c>
      <c r="E23" s="24">
        <v>1999</v>
      </c>
      <c r="F23" s="25">
        <v>1</v>
      </c>
      <c r="G23" s="26">
        <v>0.5</v>
      </c>
      <c r="H23" s="125">
        <f t="shared" ref="H23" si="28">SUM(G23:G25)</f>
        <v>2.5</v>
      </c>
      <c r="I23" s="26">
        <v>1</v>
      </c>
      <c r="J23" s="125">
        <f t="shared" ref="J23" si="29">SUM(I23:I25)</f>
        <v>3</v>
      </c>
      <c r="K23" s="26">
        <v>1</v>
      </c>
      <c r="L23" s="125">
        <f t="shared" ref="L23" si="30">SUM(K23:K25)</f>
        <v>1.5</v>
      </c>
      <c r="M23" s="26">
        <v>1</v>
      </c>
      <c r="N23" s="125">
        <f t="shared" ref="N23:T23" si="31">SUM(M23:M25)</f>
        <v>2</v>
      </c>
      <c r="O23" s="26">
        <v>0</v>
      </c>
      <c r="P23" s="125">
        <f t="shared" si="31"/>
        <v>1</v>
      </c>
      <c r="Q23" s="26">
        <v>1</v>
      </c>
      <c r="R23" s="125">
        <f t="shared" si="31"/>
        <v>1</v>
      </c>
      <c r="S23" s="26">
        <v>0.5</v>
      </c>
      <c r="T23" s="125">
        <f t="shared" si="31"/>
        <v>1.5</v>
      </c>
      <c r="U23" s="26"/>
      <c r="V23" s="109">
        <f t="shared" ref="V23" si="32">SUM(U23:U25)</f>
        <v>0</v>
      </c>
      <c r="W23" s="26"/>
      <c r="X23" s="109">
        <f t="shared" ref="X23" si="33">SUM(W23:W25)</f>
        <v>0</v>
      </c>
      <c r="Y23" s="11">
        <f t="shared" si="4"/>
        <v>5</v>
      </c>
      <c r="Z23" s="128">
        <f t="shared" ref="Z23" si="34">SUM(Y23:Y25)</f>
        <v>12.5</v>
      </c>
      <c r="AA23" s="120"/>
      <c r="AB23" s="122">
        <v>4</v>
      </c>
    </row>
    <row r="24" spans="1:28" ht="15.75" thickBot="1">
      <c r="A24" s="139"/>
      <c r="B24" s="142"/>
      <c r="C24" s="27">
        <v>2</v>
      </c>
      <c r="D24" s="5" t="s">
        <v>9</v>
      </c>
      <c r="E24" s="28">
        <v>1999</v>
      </c>
      <c r="F24" s="29">
        <v>1</v>
      </c>
      <c r="G24" s="30">
        <v>1</v>
      </c>
      <c r="H24" s="126"/>
      <c r="I24" s="30">
        <v>1</v>
      </c>
      <c r="J24" s="126"/>
      <c r="K24" s="30">
        <v>0.5</v>
      </c>
      <c r="L24" s="126"/>
      <c r="M24" s="30">
        <v>0.5</v>
      </c>
      <c r="N24" s="126"/>
      <c r="O24" s="30">
        <v>0</v>
      </c>
      <c r="P24" s="126"/>
      <c r="Q24" s="30">
        <v>0</v>
      </c>
      <c r="R24" s="126"/>
      <c r="S24" s="30">
        <v>1</v>
      </c>
      <c r="T24" s="126"/>
      <c r="U24" s="30"/>
      <c r="V24" s="110"/>
      <c r="W24" s="30"/>
      <c r="X24" s="110"/>
      <c r="Y24" s="11">
        <f t="shared" si="4"/>
        <v>4</v>
      </c>
      <c r="Z24" s="129"/>
      <c r="AA24" s="120"/>
      <c r="AB24" s="123"/>
    </row>
    <row r="25" spans="1:28" ht="15.75" thickBot="1">
      <c r="A25" s="140"/>
      <c r="B25" s="143"/>
      <c r="C25" s="31">
        <v>3</v>
      </c>
      <c r="D25" s="32" t="s">
        <v>23</v>
      </c>
      <c r="E25" s="33">
        <v>2003</v>
      </c>
      <c r="F25" s="34">
        <v>1</v>
      </c>
      <c r="G25" s="35">
        <v>1</v>
      </c>
      <c r="H25" s="127"/>
      <c r="I25" s="35">
        <v>1</v>
      </c>
      <c r="J25" s="127"/>
      <c r="K25" s="35">
        <v>0</v>
      </c>
      <c r="L25" s="127"/>
      <c r="M25" s="35">
        <v>0.5</v>
      </c>
      <c r="N25" s="127"/>
      <c r="O25" s="35">
        <v>1</v>
      </c>
      <c r="P25" s="127"/>
      <c r="Q25" s="35">
        <v>0</v>
      </c>
      <c r="R25" s="127"/>
      <c r="S25" s="35">
        <v>0</v>
      </c>
      <c r="T25" s="127"/>
      <c r="U25" s="35"/>
      <c r="V25" s="111"/>
      <c r="W25" s="35"/>
      <c r="X25" s="111"/>
      <c r="Y25" s="11">
        <f t="shared" si="4"/>
        <v>3.5</v>
      </c>
      <c r="Z25" s="130"/>
      <c r="AA25" s="121"/>
      <c r="AB25" s="124"/>
    </row>
    <row r="26" spans="1:28" ht="15.75" thickBot="1">
      <c r="A26" s="146">
        <v>7</v>
      </c>
      <c r="B26" s="149" t="s">
        <v>50</v>
      </c>
      <c r="C26" s="6">
        <v>1</v>
      </c>
      <c r="D26" s="7" t="s">
        <v>30</v>
      </c>
      <c r="E26" s="8">
        <v>2002</v>
      </c>
      <c r="F26" s="9">
        <v>2</v>
      </c>
      <c r="G26" s="10">
        <v>0</v>
      </c>
      <c r="H26" s="131">
        <f t="shared" ref="H26" si="35">SUM(G26:G28)</f>
        <v>1</v>
      </c>
      <c r="I26" s="10">
        <v>1</v>
      </c>
      <c r="J26" s="131">
        <f t="shared" ref="J26" si="36">SUM(I26:I28)</f>
        <v>1</v>
      </c>
      <c r="K26" s="10">
        <v>0</v>
      </c>
      <c r="L26" s="131">
        <f t="shared" ref="L26" si="37">SUM(K26:K28)</f>
        <v>1</v>
      </c>
      <c r="M26" s="10">
        <v>1</v>
      </c>
      <c r="N26" s="131">
        <f t="shared" ref="N26:T26" si="38">SUM(M26:M28)</f>
        <v>2</v>
      </c>
      <c r="O26" s="10">
        <v>1</v>
      </c>
      <c r="P26" s="131">
        <f t="shared" si="38"/>
        <v>1</v>
      </c>
      <c r="Q26" s="10">
        <v>0</v>
      </c>
      <c r="R26" s="131">
        <f t="shared" si="38"/>
        <v>0</v>
      </c>
      <c r="S26" s="10">
        <v>0</v>
      </c>
      <c r="T26" s="131">
        <f t="shared" si="38"/>
        <v>0</v>
      </c>
      <c r="U26" s="10"/>
      <c r="V26" s="106">
        <f t="shared" ref="V26" si="39">SUM(U26:U28)</f>
        <v>0</v>
      </c>
      <c r="W26" s="10"/>
      <c r="X26" s="106">
        <f t="shared" ref="X26" si="40">SUM(W26:W28)</f>
        <v>0</v>
      </c>
      <c r="Y26" s="11">
        <f t="shared" si="4"/>
        <v>3</v>
      </c>
      <c r="Z26" s="134">
        <f t="shared" ref="Z26" si="41">SUM(Y26:Y28)</f>
        <v>6</v>
      </c>
      <c r="AA26" s="114"/>
      <c r="AB26" s="117">
        <v>8</v>
      </c>
    </row>
    <row r="27" spans="1:28" ht="15.75" thickBot="1">
      <c r="A27" s="147"/>
      <c r="B27" s="150"/>
      <c r="C27" s="12">
        <v>2</v>
      </c>
      <c r="D27" s="13" t="s">
        <v>35</v>
      </c>
      <c r="E27" s="14">
        <v>2007</v>
      </c>
      <c r="F27" s="15">
        <v>3</v>
      </c>
      <c r="G27" s="16">
        <v>1</v>
      </c>
      <c r="H27" s="132"/>
      <c r="I27" s="16">
        <v>0</v>
      </c>
      <c r="J27" s="132"/>
      <c r="K27" s="16">
        <v>0</v>
      </c>
      <c r="L27" s="132"/>
      <c r="M27" s="16">
        <v>0</v>
      </c>
      <c r="N27" s="132"/>
      <c r="O27" s="76" t="s">
        <v>63</v>
      </c>
      <c r="P27" s="132"/>
      <c r="Q27" s="76" t="s">
        <v>63</v>
      </c>
      <c r="R27" s="132"/>
      <c r="S27" s="76" t="s">
        <v>63</v>
      </c>
      <c r="T27" s="132"/>
      <c r="U27" s="16"/>
      <c r="V27" s="107"/>
      <c r="W27" s="16"/>
      <c r="X27" s="107"/>
      <c r="Y27" s="11">
        <f>M27+K27+I27+G27+W27+U27</f>
        <v>1</v>
      </c>
      <c r="Z27" s="135"/>
      <c r="AA27" s="115"/>
      <c r="AB27" s="118"/>
    </row>
    <row r="28" spans="1:28" ht="15.75" thickBot="1">
      <c r="A28" s="148"/>
      <c r="B28" s="151"/>
      <c r="C28" s="17">
        <v>3</v>
      </c>
      <c r="D28" s="18" t="s">
        <v>8</v>
      </c>
      <c r="E28" s="19">
        <v>2004</v>
      </c>
      <c r="F28" s="20">
        <v>2</v>
      </c>
      <c r="G28" s="21">
        <v>0</v>
      </c>
      <c r="H28" s="133"/>
      <c r="I28" s="21">
        <v>0</v>
      </c>
      <c r="J28" s="133"/>
      <c r="K28" s="21">
        <v>1</v>
      </c>
      <c r="L28" s="133"/>
      <c r="M28" s="21">
        <v>1</v>
      </c>
      <c r="N28" s="133"/>
      <c r="O28" s="21">
        <v>0</v>
      </c>
      <c r="P28" s="133"/>
      <c r="Q28" s="21">
        <v>0</v>
      </c>
      <c r="R28" s="133"/>
      <c r="S28" s="21">
        <v>0</v>
      </c>
      <c r="T28" s="133"/>
      <c r="U28" s="21"/>
      <c r="V28" s="108"/>
      <c r="W28" s="21"/>
      <c r="X28" s="108"/>
      <c r="Y28" s="11">
        <f t="shared" si="4"/>
        <v>2</v>
      </c>
      <c r="Z28" s="136"/>
      <c r="AA28" s="116"/>
      <c r="AB28" s="119"/>
    </row>
    <row r="29" spans="1:28" ht="15.75" thickBot="1">
      <c r="A29" s="138">
        <v>8</v>
      </c>
      <c r="B29" s="141" t="s">
        <v>21</v>
      </c>
      <c r="C29" s="52">
        <v>1</v>
      </c>
      <c r="D29" s="53" t="s">
        <v>64</v>
      </c>
      <c r="E29" s="24">
        <v>2004</v>
      </c>
      <c r="F29" s="25">
        <v>2</v>
      </c>
      <c r="G29" s="26">
        <v>0</v>
      </c>
      <c r="H29" s="125">
        <f t="shared" ref="H29" si="42">SUM(G29:G31)</f>
        <v>0</v>
      </c>
      <c r="I29" s="26">
        <v>0</v>
      </c>
      <c r="J29" s="125">
        <f t="shared" ref="J29" si="43">SUM(I29:I31)</f>
        <v>1</v>
      </c>
      <c r="K29" s="26">
        <v>0</v>
      </c>
      <c r="L29" s="125">
        <f t="shared" ref="L29:T29" si="44">SUM(K29:K31)</f>
        <v>0</v>
      </c>
      <c r="M29" s="26">
        <v>1</v>
      </c>
      <c r="N29" s="125">
        <f t="shared" si="44"/>
        <v>1</v>
      </c>
      <c r="O29" s="26">
        <v>0</v>
      </c>
      <c r="P29" s="125">
        <f t="shared" si="44"/>
        <v>1</v>
      </c>
      <c r="Q29" s="26">
        <v>0</v>
      </c>
      <c r="R29" s="125">
        <f t="shared" si="44"/>
        <v>0</v>
      </c>
      <c r="S29" s="26">
        <v>1</v>
      </c>
      <c r="T29" s="125">
        <f t="shared" si="44"/>
        <v>2</v>
      </c>
      <c r="U29" s="26"/>
      <c r="V29" s="109">
        <f t="shared" ref="V29" si="45">SUM(U29:U31)</f>
        <v>0</v>
      </c>
      <c r="W29" s="26"/>
      <c r="X29" s="109">
        <f t="shared" ref="X29" si="46">SUM(W29:W31)</f>
        <v>0</v>
      </c>
      <c r="Y29" s="11">
        <f t="shared" si="4"/>
        <v>2</v>
      </c>
      <c r="Z29" s="128">
        <f t="shared" ref="Z29" si="47">SUM(Y29:Y31)</f>
        <v>5</v>
      </c>
      <c r="AA29" s="120"/>
      <c r="AB29" s="122">
        <v>9</v>
      </c>
    </row>
    <row r="30" spans="1:28" ht="15.75" thickBot="1">
      <c r="A30" s="139"/>
      <c r="B30" s="142"/>
      <c r="C30" s="54">
        <v>2</v>
      </c>
      <c r="D30" s="4" t="s">
        <v>32</v>
      </c>
      <c r="E30" s="28">
        <v>2003</v>
      </c>
      <c r="F30" s="29">
        <v>2</v>
      </c>
      <c r="G30" s="30">
        <v>0</v>
      </c>
      <c r="H30" s="126"/>
      <c r="I30" s="30">
        <v>1</v>
      </c>
      <c r="J30" s="126"/>
      <c r="K30" s="30">
        <v>0</v>
      </c>
      <c r="L30" s="126"/>
      <c r="M30" s="30">
        <v>0</v>
      </c>
      <c r="N30" s="126"/>
      <c r="O30" s="30">
        <v>0</v>
      </c>
      <c r="P30" s="126"/>
      <c r="Q30" s="30">
        <v>0</v>
      </c>
      <c r="R30" s="126"/>
      <c r="S30" s="30">
        <v>1</v>
      </c>
      <c r="T30" s="126"/>
      <c r="U30" s="30"/>
      <c r="V30" s="110"/>
      <c r="W30" s="30"/>
      <c r="X30" s="110"/>
      <c r="Y30" s="11">
        <f t="shared" si="4"/>
        <v>2</v>
      </c>
      <c r="Z30" s="129"/>
      <c r="AA30" s="120"/>
      <c r="AB30" s="123"/>
    </row>
    <row r="31" spans="1:28" ht="15.75" thickBot="1">
      <c r="A31" s="140"/>
      <c r="B31" s="143"/>
      <c r="C31" s="55">
        <v>3</v>
      </c>
      <c r="D31" s="56" t="s">
        <v>34</v>
      </c>
      <c r="E31" s="33">
        <v>2003</v>
      </c>
      <c r="F31" s="34">
        <v>3</v>
      </c>
      <c r="G31" s="35">
        <v>0</v>
      </c>
      <c r="H31" s="127"/>
      <c r="I31" s="35">
        <v>0</v>
      </c>
      <c r="J31" s="127"/>
      <c r="K31" s="35">
        <v>0</v>
      </c>
      <c r="L31" s="127"/>
      <c r="M31" s="35">
        <v>0</v>
      </c>
      <c r="N31" s="127"/>
      <c r="O31" s="35">
        <v>1</v>
      </c>
      <c r="P31" s="127"/>
      <c r="Q31" s="77" t="s">
        <v>63</v>
      </c>
      <c r="R31" s="127"/>
      <c r="S31" s="77" t="s">
        <v>63</v>
      </c>
      <c r="T31" s="127"/>
      <c r="U31" s="35"/>
      <c r="V31" s="111"/>
      <c r="W31" s="35"/>
      <c r="X31" s="111"/>
      <c r="Y31" s="11">
        <f>O31+M31+K31+I31+G31+W31+U31</f>
        <v>1</v>
      </c>
      <c r="Z31" s="130"/>
      <c r="AA31" s="121"/>
      <c r="AB31" s="124"/>
    </row>
    <row r="32" spans="1:28" ht="15.75" thickBot="1">
      <c r="A32" s="146">
        <v>9</v>
      </c>
      <c r="B32" s="149" t="s">
        <v>66</v>
      </c>
      <c r="C32" s="6">
        <v>1</v>
      </c>
      <c r="D32" s="7" t="s">
        <v>65</v>
      </c>
      <c r="E32" s="8">
        <v>2000</v>
      </c>
      <c r="F32" s="9">
        <v>1</v>
      </c>
      <c r="G32" s="10">
        <v>1</v>
      </c>
      <c r="H32" s="131">
        <f t="shared" ref="H32" si="48">SUM(G32:G34)</f>
        <v>2.5</v>
      </c>
      <c r="I32" s="10">
        <v>0</v>
      </c>
      <c r="J32" s="131">
        <f t="shared" ref="J32" si="49">SUM(I32:I34)</f>
        <v>1.5</v>
      </c>
      <c r="K32" s="10">
        <v>1</v>
      </c>
      <c r="L32" s="131">
        <f t="shared" ref="L32" si="50">SUM(K32:K34)</f>
        <v>2</v>
      </c>
      <c r="M32" s="10">
        <v>0.5</v>
      </c>
      <c r="N32" s="131">
        <f t="shared" ref="N32:T32" si="51">SUM(M32:M34)</f>
        <v>1</v>
      </c>
      <c r="O32" s="10">
        <v>1</v>
      </c>
      <c r="P32" s="131">
        <f t="shared" si="51"/>
        <v>2</v>
      </c>
      <c r="Q32" s="10">
        <v>0</v>
      </c>
      <c r="R32" s="131">
        <f t="shared" si="51"/>
        <v>2</v>
      </c>
      <c r="S32" s="10">
        <v>0</v>
      </c>
      <c r="T32" s="131">
        <f t="shared" si="51"/>
        <v>2</v>
      </c>
      <c r="U32" s="10"/>
      <c r="V32" s="106">
        <f t="shared" ref="V32" si="52">SUM(U32:U34)</f>
        <v>0</v>
      </c>
      <c r="W32" s="10"/>
      <c r="X32" s="106">
        <f t="shared" ref="X32" si="53">SUM(W32:W34)</f>
        <v>0</v>
      </c>
      <c r="Y32" s="11">
        <f>Q32+O32+M32+K32+I32+G32+W32+U32</f>
        <v>3.5</v>
      </c>
      <c r="Z32" s="134">
        <f t="shared" ref="Z32" si="54">SUM(Y32:Y34)</f>
        <v>13</v>
      </c>
      <c r="AA32" s="114"/>
      <c r="AB32" s="117">
        <v>3</v>
      </c>
    </row>
    <row r="33" spans="1:28" ht="15.75" thickBot="1">
      <c r="A33" s="147"/>
      <c r="B33" s="150"/>
      <c r="C33" s="12">
        <v>2</v>
      </c>
      <c r="D33" s="13" t="s">
        <v>13</v>
      </c>
      <c r="E33" s="14">
        <v>2001</v>
      </c>
      <c r="F33" s="15">
        <v>1</v>
      </c>
      <c r="G33" s="16">
        <v>0.5</v>
      </c>
      <c r="H33" s="132"/>
      <c r="I33" s="16">
        <v>1</v>
      </c>
      <c r="J33" s="132"/>
      <c r="K33" s="16">
        <v>1</v>
      </c>
      <c r="L33" s="132"/>
      <c r="M33" s="16">
        <v>0.5</v>
      </c>
      <c r="N33" s="132"/>
      <c r="O33" s="16">
        <v>0</v>
      </c>
      <c r="P33" s="132"/>
      <c r="Q33" s="16">
        <v>1</v>
      </c>
      <c r="R33" s="132"/>
      <c r="S33" s="16">
        <v>1</v>
      </c>
      <c r="T33" s="132"/>
      <c r="U33" s="16"/>
      <c r="V33" s="107"/>
      <c r="W33" s="16"/>
      <c r="X33" s="107"/>
      <c r="Y33" s="11">
        <f t="shared" si="4"/>
        <v>5</v>
      </c>
      <c r="Z33" s="135"/>
      <c r="AA33" s="115"/>
      <c r="AB33" s="118"/>
    </row>
    <row r="34" spans="1:28" ht="15.75" thickBot="1">
      <c r="A34" s="148"/>
      <c r="B34" s="151"/>
      <c r="C34" s="17">
        <v>3</v>
      </c>
      <c r="D34" s="18" t="s">
        <v>10</v>
      </c>
      <c r="E34" s="19">
        <v>1999</v>
      </c>
      <c r="F34" s="20">
        <v>2</v>
      </c>
      <c r="G34" s="21">
        <v>1</v>
      </c>
      <c r="H34" s="133"/>
      <c r="I34" s="21">
        <v>0.5</v>
      </c>
      <c r="J34" s="133"/>
      <c r="K34" s="21">
        <v>0</v>
      </c>
      <c r="L34" s="133"/>
      <c r="M34" s="21">
        <v>0</v>
      </c>
      <c r="N34" s="133"/>
      <c r="O34" s="21">
        <v>1</v>
      </c>
      <c r="P34" s="133"/>
      <c r="Q34" s="21">
        <v>1</v>
      </c>
      <c r="R34" s="133"/>
      <c r="S34" s="21">
        <v>1</v>
      </c>
      <c r="T34" s="133"/>
      <c r="U34" s="21"/>
      <c r="V34" s="108"/>
      <c r="W34" s="21"/>
      <c r="X34" s="108"/>
      <c r="Y34" s="11">
        <f t="shared" si="4"/>
        <v>4.5</v>
      </c>
      <c r="Z34" s="136"/>
      <c r="AA34" s="116"/>
      <c r="AB34" s="119"/>
    </row>
    <row r="35" spans="1:28" ht="15.75" customHeight="1" thickBot="1">
      <c r="A35" s="144"/>
      <c r="B35" s="145"/>
      <c r="C35" s="66">
        <v>1</v>
      </c>
      <c r="D35" s="67" t="s">
        <v>33</v>
      </c>
      <c r="E35" s="68">
        <v>2001</v>
      </c>
      <c r="F35" s="69">
        <v>2</v>
      </c>
      <c r="G35" s="70">
        <v>1</v>
      </c>
      <c r="H35" s="71">
        <f>SUM(G35:G35)</f>
        <v>1</v>
      </c>
      <c r="I35" s="70">
        <v>0</v>
      </c>
      <c r="J35" s="71">
        <f>SUM(I35:I35)</f>
        <v>0</v>
      </c>
      <c r="K35" s="70">
        <v>1</v>
      </c>
      <c r="L35" s="71">
        <f>SUM(K35:K35)</f>
        <v>1</v>
      </c>
      <c r="M35" s="70">
        <v>0</v>
      </c>
      <c r="N35" s="71">
        <f>SUM(M35:M35)</f>
        <v>0</v>
      </c>
      <c r="O35" s="70">
        <v>0</v>
      </c>
      <c r="P35" s="71">
        <f>SUM(O35:O35)</f>
        <v>0</v>
      </c>
      <c r="Q35" s="70">
        <v>1</v>
      </c>
      <c r="R35" s="71">
        <f>SUM(Q35:Q35)</f>
        <v>1</v>
      </c>
      <c r="S35" s="70">
        <v>0</v>
      </c>
      <c r="T35" s="71"/>
      <c r="U35" s="70"/>
      <c r="V35" s="71">
        <f>SUM(U35:U35)</f>
        <v>0</v>
      </c>
      <c r="W35" s="70"/>
      <c r="X35" s="71">
        <f>SUM(W35:W35)</f>
        <v>0</v>
      </c>
      <c r="Y35" s="72">
        <f t="shared" si="4"/>
        <v>3</v>
      </c>
      <c r="Z35" s="73"/>
      <c r="AA35" s="73"/>
      <c r="AB35" s="74"/>
    </row>
    <row r="36" spans="1:28" ht="12.75" customHeight="1">
      <c r="D36" s="3"/>
      <c r="E36" s="57"/>
      <c r="F36" s="57"/>
    </row>
    <row r="37" spans="1:28" s="78" customFormat="1" ht="15">
      <c r="B37" s="84" t="s">
        <v>67</v>
      </c>
      <c r="C37" s="84"/>
      <c r="D37" s="84"/>
      <c r="E37" s="82" t="s">
        <v>48</v>
      </c>
      <c r="F37" s="84"/>
      <c r="G37" s="84"/>
      <c r="H37" s="84"/>
      <c r="I37" s="84"/>
      <c r="J37" s="83" t="s">
        <v>68</v>
      </c>
      <c r="L37" s="81"/>
      <c r="R37" s="82"/>
      <c r="T37" s="58" t="s">
        <v>47</v>
      </c>
    </row>
    <row r="38" spans="1:28" ht="15.75">
      <c r="A38" s="2"/>
      <c r="B38" s="59"/>
      <c r="C38" s="60"/>
      <c r="D38" s="59"/>
      <c r="K38" s="59"/>
      <c r="L38" s="59"/>
      <c r="M38" s="2"/>
      <c r="N38" s="2"/>
      <c r="O38" s="2"/>
      <c r="P38" s="2"/>
      <c r="Q38" s="58"/>
      <c r="R38" s="58"/>
      <c r="S38" s="2"/>
      <c r="T38" s="2"/>
      <c r="U38" s="2"/>
      <c r="V38" s="2"/>
      <c r="W38" s="2"/>
      <c r="X38" s="2"/>
      <c r="Y38" s="2"/>
      <c r="Z38" s="2"/>
      <c r="AA38" s="2"/>
    </row>
    <row r="39" spans="1:28" ht="1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2"/>
      <c r="N39" s="2"/>
      <c r="O39" s="2"/>
      <c r="P39" s="2"/>
      <c r="R39" s="58"/>
      <c r="S39" s="2"/>
      <c r="T39" s="2"/>
      <c r="U39" s="2"/>
      <c r="V39" s="2"/>
      <c r="W39" s="2"/>
      <c r="X39" s="2"/>
      <c r="Y39" s="2"/>
      <c r="Z39" s="2"/>
      <c r="AA39" s="2"/>
    </row>
    <row r="40" spans="1:28" ht="14.25">
      <c r="A40" s="62"/>
      <c r="B40" s="62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R40" s="63"/>
      <c r="S40" s="63"/>
      <c r="T40" s="62"/>
      <c r="U40" s="62"/>
      <c r="V40" s="62"/>
      <c r="W40" s="62"/>
      <c r="X40" s="62"/>
      <c r="Y40" s="62"/>
      <c r="Z40" s="62"/>
      <c r="AA40" s="62"/>
      <c r="AB40" s="62"/>
    </row>
    <row r="41" spans="1:28">
      <c r="D41" s="3"/>
      <c r="E41" s="57"/>
      <c r="F41" s="57"/>
    </row>
    <row r="42" spans="1:28">
      <c r="B42" s="75"/>
      <c r="D42" s="3"/>
      <c r="E42" s="57"/>
      <c r="F42" s="57"/>
    </row>
  </sheetData>
  <mergeCells count="151">
    <mergeCell ref="A2:AA2"/>
    <mergeCell ref="A3:AB3"/>
    <mergeCell ref="A4:AA4"/>
    <mergeCell ref="G5:AA5"/>
    <mergeCell ref="AA6:AA7"/>
    <mergeCell ref="AB6:AB7"/>
    <mergeCell ref="G7:H7"/>
    <mergeCell ref="I7:J7"/>
    <mergeCell ref="K7:L7"/>
    <mergeCell ref="M7:N7"/>
    <mergeCell ref="O7:P7"/>
    <mergeCell ref="Q7:R7"/>
    <mergeCell ref="A6:A7"/>
    <mergeCell ref="B6:B7"/>
    <mergeCell ref="C6:C7"/>
    <mergeCell ref="D6:D7"/>
    <mergeCell ref="E6:E7"/>
    <mergeCell ref="F6:F7"/>
    <mergeCell ref="H8:H10"/>
    <mergeCell ref="J8:J10"/>
    <mergeCell ref="L8:L10"/>
    <mergeCell ref="N8:N10"/>
    <mergeCell ref="P8:P10"/>
    <mergeCell ref="G6:X6"/>
    <mergeCell ref="Y6:Z7"/>
    <mergeCell ref="W7:X7"/>
    <mergeCell ref="U7:V7"/>
    <mergeCell ref="AB11:AB13"/>
    <mergeCell ref="A14:A16"/>
    <mergeCell ref="B14:B16"/>
    <mergeCell ref="H14:H16"/>
    <mergeCell ref="J14:J16"/>
    <mergeCell ref="L14:L16"/>
    <mergeCell ref="AB8:AB10"/>
    <mergeCell ref="A11:A13"/>
    <mergeCell ref="B11:B13"/>
    <mergeCell ref="H11:H13"/>
    <mergeCell ref="J11:J13"/>
    <mergeCell ref="L11:L13"/>
    <mergeCell ref="N11:N13"/>
    <mergeCell ref="P11:P13"/>
    <mergeCell ref="R11:R13"/>
    <mergeCell ref="T11:T13"/>
    <mergeCell ref="R8:R10"/>
    <mergeCell ref="T8:T10"/>
    <mergeCell ref="V8:V10"/>
    <mergeCell ref="X8:X10"/>
    <mergeCell ref="Z8:Z10"/>
    <mergeCell ref="AA8:AA10"/>
    <mergeCell ref="A8:A10"/>
    <mergeCell ref="B8:B10"/>
    <mergeCell ref="J17:J19"/>
    <mergeCell ref="L17:L19"/>
    <mergeCell ref="N17:N19"/>
    <mergeCell ref="P17:P19"/>
    <mergeCell ref="N14:N16"/>
    <mergeCell ref="P14:P16"/>
    <mergeCell ref="R14:R16"/>
    <mergeCell ref="T14:T16"/>
    <mergeCell ref="X14:X16"/>
    <mergeCell ref="V14:V16"/>
    <mergeCell ref="A23:A25"/>
    <mergeCell ref="B23:B25"/>
    <mergeCell ref="H23:H25"/>
    <mergeCell ref="J23:J25"/>
    <mergeCell ref="L23:L25"/>
    <mergeCell ref="AB17:AB19"/>
    <mergeCell ref="A20:A22"/>
    <mergeCell ref="B20:B22"/>
    <mergeCell ref="H20:H22"/>
    <mergeCell ref="J20:J22"/>
    <mergeCell ref="L20:L22"/>
    <mergeCell ref="N20:N22"/>
    <mergeCell ref="P20:P22"/>
    <mergeCell ref="R20:R22"/>
    <mergeCell ref="T20:T22"/>
    <mergeCell ref="R17:R19"/>
    <mergeCell ref="T17:T19"/>
    <mergeCell ref="V17:V19"/>
    <mergeCell ref="X17:X19"/>
    <mergeCell ref="Z17:Z19"/>
    <mergeCell ref="AA17:AA19"/>
    <mergeCell ref="A17:A19"/>
    <mergeCell ref="B17:B19"/>
    <mergeCell ref="H17:H19"/>
    <mergeCell ref="N23:N25"/>
    <mergeCell ref="P23:P25"/>
    <mergeCell ref="R23:R25"/>
    <mergeCell ref="T23:T25"/>
    <mergeCell ref="X23:X25"/>
    <mergeCell ref="V23:V25"/>
    <mergeCell ref="Z20:Z22"/>
    <mergeCell ref="AA20:AA22"/>
    <mergeCell ref="AB20:AB22"/>
    <mergeCell ref="AB26:AB28"/>
    <mergeCell ref="A35:B35"/>
    <mergeCell ref="R26:R28"/>
    <mergeCell ref="T26:T28"/>
    <mergeCell ref="V26:V28"/>
    <mergeCell ref="X26:X28"/>
    <mergeCell ref="Z26:Z28"/>
    <mergeCell ref="AA26:AA28"/>
    <mergeCell ref="Z32:Z34"/>
    <mergeCell ref="A26:A28"/>
    <mergeCell ref="B26:B28"/>
    <mergeCell ref="H26:H28"/>
    <mergeCell ref="J26:J28"/>
    <mergeCell ref="L26:L28"/>
    <mergeCell ref="N26:N28"/>
    <mergeCell ref="P26:P28"/>
    <mergeCell ref="A32:A34"/>
    <mergeCell ref="B32:B34"/>
    <mergeCell ref="H32:H34"/>
    <mergeCell ref="J32:J34"/>
    <mergeCell ref="L32:L34"/>
    <mergeCell ref="N32:N34"/>
    <mergeCell ref="P32:P34"/>
    <mergeCell ref="R32:R34"/>
    <mergeCell ref="P29:P31"/>
    <mergeCell ref="R29:R31"/>
    <mergeCell ref="A29:A31"/>
    <mergeCell ref="B29:B31"/>
    <mergeCell ref="H29:H31"/>
    <mergeCell ref="J29:J31"/>
    <mergeCell ref="L29:L31"/>
    <mergeCell ref="N29:N31"/>
    <mergeCell ref="V32:V34"/>
    <mergeCell ref="A1:AA1"/>
    <mergeCell ref="X32:X34"/>
    <mergeCell ref="V20:V22"/>
    <mergeCell ref="X20:X22"/>
    <mergeCell ref="V11:V13"/>
    <mergeCell ref="X11:X13"/>
    <mergeCell ref="S7:T7"/>
    <mergeCell ref="AA32:AA34"/>
    <mergeCell ref="AB32:AB34"/>
    <mergeCell ref="AA29:AA31"/>
    <mergeCell ref="AB29:AB31"/>
    <mergeCell ref="T29:T31"/>
    <mergeCell ref="V29:V31"/>
    <mergeCell ref="X29:X31"/>
    <mergeCell ref="Z29:Z31"/>
    <mergeCell ref="T32:T34"/>
    <mergeCell ref="Z23:Z25"/>
    <mergeCell ref="AA23:AA25"/>
    <mergeCell ref="AB23:AB25"/>
    <mergeCell ref="Z14:Z16"/>
    <mergeCell ref="AA14:AA16"/>
    <mergeCell ref="AB14:AB16"/>
    <mergeCell ref="Z11:Z13"/>
    <mergeCell ref="AA11:AA13"/>
  </mergeCells>
  <pageMargins left="0.31496062992125984" right="0.31496062992125984" top="0.15748031496062992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80" zoomScaleNormal="80" workbookViewId="0">
      <selection activeCell="A5" sqref="A5"/>
    </sheetView>
  </sheetViews>
  <sheetFormatPr defaultRowHeight="12.75"/>
  <cols>
    <col min="1" max="1" width="5.140625" customWidth="1"/>
    <col min="2" max="2" width="4.5703125" customWidth="1"/>
    <col min="3" max="3" width="23.42578125" customWidth="1"/>
    <col min="4" max="4" width="7.5703125" customWidth="1"/>
    <col min="5" max="5" width="11.5703125" customWidth="1"/>
    <col min="6" max="6" width="8.85546875" customWidth="1"/>
    <col min="7" max="13" width="6.28515625" customWidth="1"/>
    <col min="14" max="16" width="7.140625" customWidth="1"/>
    <col min="17" max="17" width="2.5703125" customWidth="1"/>
    <col min="18" max="18" width="7.140625" customWidth="1"/>
  </cols>
  <sheetData>
    <row r="1" spans="1:22" s="75" customFormat="1" ht="16.5" customHeight="1">
      <c r="A1" s="105" t="s">
        <v>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90"/>
      <c r="R1" s="90"/>
      <c r="S1" s="90"/>
      <c r="T1" s="90"/>
      <c r="U1" s="90"/>
    </row>
    <row r="2" spans="1:22" s="75" customFormat="1" ht="16.5" customHeight="1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0"/>
      <c r="R2" s="90"/>
      <c r="S2" s="90"/>
      <c r="T2" s="90"/>
      <c r="U2" s="90"/>
    </row>
    <row r="3" spans="1:22" ht="15.75">
      <c r="A3" s="165" t="s">
        <v>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91"/>
      <c r="R3" s="91"/>
      <c r="S3" s="91"/>
      <c r="T3" s="91"/>
      <c r="U3" s="91"/>
      <c r="V3" s="91"/>
    </row>
    <row r="4" spans="1:22" s="65" customFormat="1" ht="18" customHeight="1">
      <c r="A4" s="166" t="s">
        <v>69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92"/>
      <c r="R4" s="92"/>
      <c r="S4" s="92"/>
      <c r="T4" s="92"/>
      <c r="U4" s="92"/>
      <c r="V4" s="64"/>
    </row>
    <row r="5" spans="1:22" s="78" customFormat="1" ht="15.75" thickBot="1">
      <c r="A5" s="99" t="s">
        <v>55</v>
      </c>
      <c r="B5" s="100"/>
      <c r="C5" s="101"/>
      <c r="D5" s="102"/>
      <c r="E5" s="102"/>
      <c r="F5" s="185" t="s">
        <v>52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03"/>
      <c r="R5" s="103"/>
      <c r="S5" s="103"/>
      <c r="T5" s="103"/>
      <c r="U5" s="103"/>
    </row>
    <row r="6" spans="1:22" ht="14.25">
      <c r="A6" s="85" t="s">
        <v>46</v>
      </c>
      <c r="B6" s="85" t="s">
        <v>71</v>
      </c>
      <c r="C6" s="85" t="s">
        <v>25</v>
      </c>
      <c r="D6" s="85" t="s">
        <v>26</v>
      </c>
      <c r="E6" s="85" t="s">
        <v>27</v>
      </c>
      <c r="F6" s="85" t="s">
        <v>195</v>
      </c>
      <c r="G6" s="86" t="s">
        <v>72</v>
      </c>
      <c r="H6" s="86" t="s">
        <v>73</v>
      </c>
      <c r="I6" s="86" t="s">
        <v>74</v>
      </c>
      <c r="J6" s="86" t="s">
        <v>75</v>
      </c>
      <c r="K6" s="86" t="s">
        <v>76</v>
      </c>
      <c r="L6" s="86" t="s">
        <v>77</v>
      </c>
      <c r="M6" s="86" t="s">
        <v>78</v>
      </c>
      <c r="N6" s="87" t="s">
        <v>44</v>
      </c>
      <c r="O6" s="88" t="s">
        <v>79</v>
      </c>
      <c r="P6" s="88" t="s">
        <v>191</v>
      </c>
      <c r="Q6" s="183" t="s">
        <v>194</v>
      </c>
      <c r="R6" s="184"/>
    </row>
    <row r="7" spans="1:22">
      <c r="A7" s="94">
        <v>1</v>
      </c>
      <c r="B7" s="94">
        <v>3</v>
      </c>
      <c r="C7" s="89" t="s">
        <v>12</v>
      </c>
      <c r="D7" s="94">
        <v>900</v>
      </c>
      <c r="E7" s="95" t="s">
        <v>16</v>
      </c>
      <c r="F7" s="96" t="s">
        <v>87</v>
      </c>
      <c r="G7" s="89" t="s">
        <v>80</v>
      </c>
      <c r="H7" s="89" t="s">
        <v>81</v>
      </c>
      <c r="I7" s="89" t="s">
        <v>82</v>
      </c>
      <c r="J7" s="89" t="s">
        <v>83</v>
      </c>
      <c r="K7" s="89" t="s">
        <v>84</v>
      </c>
      <c r="L7" s="89" t="s">
        <v>85</v>
      </c>
      <c r="M7" s="89" t="s">
        <v>86</v>
      </c>
      <c r="N7" s="97">
        <v>6</v>
      </c>
      <c r="O7" s="98">
        <v>32.5</v>
      </c>
      <c r="P7" s="98">
        <v>23</v>
      </c>
      <c r="Q7" s="1">
        <v>1</v>
      </c>
      <c r="R7" s="104" t="s">
        <v>192</v>
      </c>
    </row>
    <row r="8" spans="1:22">
      <c r="A8" s="94">
        <v>2</v>
      </c>
      <c r="B8" s="94">
        <v>1</v>
      </c>
      <c r="C8" s="89" t="s">
        <v>2</v>
      </c>
      <c r="D8" s="94">
        <v>900</v>
      </c>
      <c r="E8" s="95" t="s">
        <v>0</v>
      </c>
      <c r="F8" s="96" t="s">
        <v>61</v>
      </c>
      <c r="G8" s="89" t="s">
        <v>88</v>
      </c>
      <c r="H8" s="89" t="s">
        <v>89</v>
      </c>
      <c r="I8" s="89" t="s">
        <v>85</v>
      </c>
      <c r="J8" s="89" t="s">
        <v>90</v>
      </c>
      <c r="K8" s="89" t="s">
        <v>91</v>
      </c>
      <c r="L8" s="89" t="s">
        <v>92</v>
      </c>
      <c r="M8" s="89" t="s">
        <v>93</v>
      </c>
      <c r="N8" s="97">
        <v>6</v>
      </c>
      <c r="O8" s="98">
        <v>30</v>
      </c>
      <c r="P8" s="98">
        <v>20.5</v>
      </c>
      <c r="Q8" s="1">
        <v>1</v>
      </c>
      <c r="R8" s="104" t="s">
        <v>193</v>
      </c>
    </row>
    <row r="9" spans="1:22">
      <c r="A9" s="94">
        <v>3</v>
      </c>
      <c r="B9" s="94">
        <v>6</v>
      </c>
      <c r="C9" s="89" t="s">
        <v>11</v>
      </c>
      <c r="D9" s="94">
        <v>900</v>
      </c>
      <c r="E9" s="95" t="s">
        <v>0</v>
      </c>
      <c r="F9" s="96" t="s">
        <v>61</v>
      </c>
      <c r="G9" s="89" t="s">
        <v>94</v>
      </c>
      <c r="H9" s="89" t="s">
        <v>95</v>
      </c>
      <c r="I9" s="89" t="s">
        <v>96</v>
      </c>
      <c r="J9" s="89" t="s">
        <v>97</v>
      </c>
      <c r="K9" s="89" t="s">
        <v>98</v>
      </c>
      <c r="L9" s="89" t="s">
        <v>99</v>
      </c>
      <c r="M9" s="89" t="s">
        <v>100</v>
      </c>
      <c r="N9" s="97">
        <v>5.5</v>
      </c>
      <c r="O9" s="98">
        <v>28</v>
      </c>
      <c r="P9" s="98">
        <v>20</v>
      </c>
      <c r="Q9" s="1">
        <v>2</v>
      </c>
      <c r="R9" s="104" t="s">
        <v>192</v>
      </c>
    </row>
    <row r="10" spans="1:22">
      <c r="A10" s="94">
        <v>4</v>
      </c>
      <c r="B10" s="94">
        <v>8</v>
      </c>
      <c r="C10" s="89" t="s">
        <v>4</v>
      </c>
      <c r="D10" s="94">
        <v>900</v>
      </c>
      <c r="E10" s="95" t="s">
        <v>0</v>
      </c>
      <c r="F10" s="96" t="s">
        <v>60</v>
      </c>
      <c r="G10" s="89" t="s">
        <v>101</v>
      </c>
      <c r="H10" s="89" t="s">
        <v>102</v>
      </c>
      <c r="I10" s="89" t="s">
        <v>103</v>
      </c>
      <c r="J10" s="89" t="s">
        <v>104</v>
      </c>
      <c r="K10" s="89" t="s">
        <v>96</v>
      </c>
      <c r="L10" s="89" t="s">
        <v>105</v>
      </c>
      <c r="M10" s="89" t="s">
        <v>106</v>
      </c>
      <c r="N10" s="97">
        <v>5</v>
      </c>
      <c r="O10" s="98">
        <v>30</v>
      </c>
      <c r="P10" s="98">
        <v>21.5</v>
      </c>
      <c r="Q10" s="1">
        <v>3</v>
      </c>
      <c r="R10" s="104" t="s">
        <v>192</v>
      </c>
    </row>
    <row r="11" spans="1:22">
      <c r="A11" s="94">
        <v>5</v>
      </c>
      <c r="B11" s="94">
        <v>5</v>
      </c>
      <c r="C11" s="89" t="s">
        <v>13</v>
      </c>
      <c r="D11" s="94">
        <v>900</v>
      </c>
      <c r="E11" s="95" t="s">
        <v>21</v>
      </c>
      <c r="F11" s="96" t="s">
        <v>53</v>
      </c>
      <c r="G11" s="89" t="s">
        <v>100</v>
      </c>
      <c r="H11" s="89" t="s">
        <v>107</v>
      </c>
      <c r="I11" s="89" t="s">
        <v>108</v>
      </c>
      <c r="J11" s="89" t="s">
        <v>109</v>
      </c>
      <c r="K11" s="89" t="s">
        <v>110</v>
      </c>
      <c r="L11" s="89" t="s">
        <v>111</v>
      </c>
      <c r="M11" s="89" t="s">
        <v>112</v>
      </c>
      <c r="N11" s="97">
        <v>5</v>
      </c>
      <c r="O11" s="98">
        <v>29</v>
      </c>
      <c r="P11" s="98">
        <v>21</v>
      </c>
      <c r="Q11" s="1"/>
      <c r="R11" s="104"/>
    </row>
    <row r="12" spans="1:22">
      <c r="A12" s="94">
        <v>6</v>
      </c>
      <c r="B12" s="94">
        <v>18</v>
      </c>
      <c r="C12" s="89" t="s">
        <v>14</v>
      </c>
      <c r="D12" s="94">
        <v>800</v>
      </c>
      <c r="E12" s="95" t="s">
        <v>0</v>
      </c>
      <c r="F12" s="96" t="s">
        <v>61</v>
      </c>
      <c r="G12" s="89" t="s">
        <v>113</v>
      </c>
      <c r="H12" s="89" t="s">
        <v>114</v>
      </c>
      <c r="I12" s="89" t="s">
        <v>115</v>
      </c>
      <c r="J12" s="89" t="s">
        <v>116</v>
      </c>
      <c r="K12" s="89" t="s">
        <v>117</v>
      </c>
      <c r="L12" s="89" t="s">
        <v>118</v>
      </c>
      <c r="M12" s="89" t="s">
        <v>89</v>
      </c>
      <c r="N12" s="97">
        <v>5</v>
      </c>
      <c r="O12" s="98">
        <v>23</v>
      </c>
      <c r="P12" s="98">
        <v>17</v>
      </c>
      <c r="Q12" s="1"/>
      <c r="R12" s="104"/>
    </row>
    <row r="13" spans="1:22">
      <c r="A13" s="94">
        <v>7</v>
      </c>
      <c r="B13" s="94">
        <v>21</v>
      </c>
      <c r="C13" s="89" t="s">
        <v>10</v>
      </c>
      <c r="D13" s="94">
        <v>800</v>
      </c>
      <c r="E13" s="95" t="s">
        <v>0</v>
      </c>
      <c r="F13" s="96" t="s">
        <v>53</v>
      </c>
      <c r="G13" s="89" t="s">
        <v>119</v>
      </c>
      <c r="H13" s="89" t="s">
        <v>120</v>
      </c>
      <c r="I13" s="89" t="s">
        <v>121</v>
      </c>
      <c r="J13" s="89" t="s">
        <v>122</v>
      </c>
      <c r="K13" s="89" t="s">
        <v>123</v>
      </c>
      <c r="L13" s="89" t="s">
        <v>104</v>
      </c>
      <c r="M13" s="89" t="s">
        <v>124</v>
      </c>
      <c r="N13" s="97">
        <v>4.5</v>
      </c>
      <c r="O13" s="98">
        <v>25.5</v>
      </c>
      <c r="P13" s="98">
        <v>18</v>
      </c>
      <c r="Q13" s="1">
        <v>2</v>
      </c>
      <c r="R13" s="104" t="s">
        <v>193</v>
      </c>
    </row>
    <row r="14" spans="1:22">
      <c r="A14" s="94">
        <v>8</v>
      </c>
      <c r="B14" s="94">
        <v>9</v>
      </c>
      <c r="C14" s="89" t="s">
        <v>22</v>
      </c>
      <c r="D14" s="94">
        <v>900</v>
      </c>
      <c r="E14" s="95" t="s">
        <v>21</v>
      </c>
      <c r="F14" s="96" t="s">
        <v>87</v>
      </c>
      <c r="G14" s="89" t="s">
        <v>105</v>
      </c>
      <c r="H14" s="89" t="s">
        <v>125</v>
      </c>
      <c r="I14" s="89" t="s">
        <v>80</v>
      </c>
      <c r="J14" s="89" t="s">
        <v>126</v>
      </c>
      <c r="K14" s="89" t="s">
        <v>127</v>
      </c>
      <c r="L14" s="89" t="s">
        <v>128</v>
      </c>
      <c r="M14" s="89" t="s">
        <v>129</v>
      </c>
      <c r="N14" s="97">
        <v>4</v>
      </c>
      <c r="O14" s="98">
        <v>30</v>
      </c>
      <c r="P14" s="98">
        <v>21</v>
      </c>
      <c r="Q14" s="1"/>
      <c r="R14" s="104"/>
    </row>
    <row r="15" spans="1:22">
      <c r="A15" s="94">
        <v>9</v>
      </c>
      <c r="B15" s="94">
        <v>2</v>
      </c>
      <c r="C15" s="89" t="s">
        <v>3</v>
      </c>
      <c r="D15" s="94">
        <v>900</v>
      </c>
      <c r="E15" s="95" t="s">
        <v>0</v>
      </c>
      <c r="F15" s="96" t="s">
        <v>58</v>
      </c>
      <c r="G15" s="89" t="s">
        <v>130</v>
      </c>
      <c r="H15" s="89" t="s">
        <v>131</v>
      </c>
      <c r="I15" s="89" t="s">
        <v>132</v>
      </c>
      <c r="J15" s="89" t="s">
        <v>95</v>
      </c>
      <c r="K15" s="89" t="s">
        <v>133</v>
      </c>
      <c r="L15" s="89" t="s">
        <v>86</v>
      </c>
      <c r="M15" s="89" t="s">
        <v>81</v>
      </c>
      <c r="N15" s="97">
        <v>4</v>
      </c>
      <c r="O15" s="98">
        <v>28.5</v>
      </c>
      <c r="P15" s="98">
        <v>20</v>
      </c>
      <c r="Q15" s="1">
        <v>3</v>
      </c>
      <c r="R15" s="104" t="s">
        <v>193</v>
      </c>
    </row>
    <row r="16" spans="1:22">
      <c r="A16" s="94">
        <v>10</v>
      </c>
      <c r="B16" s="94">
        <v>4</v>
      </c>
      <c r="C16" s="89" t="s">
        <v>9</v>
      </c>
      <c r="D16" s="94">
        <v>900</v>
      </c>
      <c r="E16" s="95" t="s">
        <v>139</v>
      </c>
      <c r="F16" s="96" t="s">
        <v>60</v>
      </c>
      <c r="G16" s="89" t="s">
        <v>134</v>
      </c>
      <c r="H16" s="89" t="s">
        <v>126</v>
      </c>
      <c r="I16" s="89" t="s">
        <v>135</v>
      </c>
      <c r="J16" s="89" t="s">
        <v>136</v>
      </c>
      <c r="K16" s="89" t="s">
        <v>137</v>
      </c>
      <c r="L16" s="89" t="s">
        <v>122</v>
      </c>
      <c r="M16" s="89" t="s">
        <v>138</v>
      </c>
      <c r="N16" s="97">
        <v>4</v>
      </c>
      <c r="O16" s="98">
        <v>26.5</v>
      </c>
      <c r="P16" s="98">
        <v>19</v>
      </c>
    </row>
    <row r="17" spans="1:16">
      <c r="A17" s="94">
        <v>11</v>
      </c>
      <c r="B17" s="94">
        <v>19</v>
      </c>
      <c r="C17" s="89" t="s">
        <v>31</v>
      </c>
      <c r="D17" s="94">
        <v>800</v>
      </c>
      <c r="E17" s="95" t="s">
        <v>0</v>
      </c>
      <c r="F17" s="96" t="s">
        <v>58</v>
      </c>
      <c r="G17" s="89" t="s">
        <v>96</v>
      </c>
      <c r="H17" s="89" t="s">
        <v>140</v>
      </c>
      <c r="I17" s="89" t="s">
        <v>137</v>
      </c>
      <c r="J17" s="89" t="s">
        <v>141</v>
      </c>
      <c r="K17" s="89" t="s">
        <v>88</v>
      </c>
      <c r="L17" s="89" t="s">
        <v>102</v>
      </c>
      <c r="M17" s="89" t="s">
        <v>110</v>
      </c>
      <c r="N17" s="97">
        <v>4</v>
      </c>
      <c r="O17" s="98">
        <v>25.5</v>
      </c>
      <c r="P17" s="98">
        <v>18.5</v>
      </c>
    </row>
    <row r="18" spans="1:16">
      <c r="A18" s="94">
        <v>12</v>
      </c>
      <c r="B18" s="94">
        <v>16</v>
      </c>
      <c r="C18" s="89" t="s">
        <v>5</v>
      </c>
      <c r="D18" s="94">
        <v>800</v>
      </c>
      <c r="E18" s="95" t="s">
        <v>1</v>
      </c>
      <c r="F18" s="96" t="s">
        <v>145</v>
      </c>
      <c r="G18" s="89" t="s">
        <v>110</v>
      </c>
      <c r="H18" s="89" t="s">
        <v>142</v>
      </c>
      <c r="I18" s="89" t="s">
        <v>141</v>
      </c>
      <c r="J18" s="89" t="s">
        <v>133</v>
      </c>
      <c r="K18" s="89" t="s">
        <v>143</v>
      </c>
      <c r="L18" s="89" t="s">
        <v>107</v>
      </c>
      <c r="M18" s="89" t="s">
        <v>144</v>
      </c>
      <c r="N18" s="97">
        <v>4</v>
      </c>
      <c r="O18" s="98">
        <v>24.5</v>
      </c>
      <c r="P18" s="98">
        <v>16.5</v>
      </c>
    </row>
    <row r="19" spans="1:16">
      <c r="A19" s="94">
        <v>13</v>
      </c>
      <c r="B19" s="94">
        <v>10</v>
      </c>
      <c r="C19" s="89" t="s">
        <v>65</v>
      </c>
      <c r="D19" s="94">
        <v>900</v>
      </c>
      <c r="E19" s="95" t="s">
        <v>21</v>
      </c>
      <c r="F19" s="96" t="s">
        <v>53</v>
      </c>
      <c r="G19" s="89" t="s">
        <v>138</v>
      </c>
      <c r="H19" s="89" t="s">
        <v>90</v>
      </c>
      <c r="I19" s="89" t="s">
        <v>130</v>
      </c>
      <c r="J19" s="89" t="s">
        <v>146</v>
      </c>
      <c r="K19" s="89" t="s">
        <v>147</v>
      </c>
      <c r="L19" s="89" t="s">
        <v>125</v>
      </c>
      <c r="M19" s="89" t="s">
        <v>113</v>
      </c>
      <c r="N19" s="97">
        <v>3.5</v>
      </c>
      <c r="O19" s="98">
        <v>30.5</v>
      </c>
      <c r="P19" s="98">
        <v>21.5</v>
      </c>
    </row>
    <row r="20" spans="1:16">
      <c r="A20" s="94">
        <v>14</v>
      </c>
      <c r="B20" s="94">
        <v>7</v>
      </c>
      <c r="C20" s="89" t="s">
        <v>23</v>
      </c>
      <c r="D20" s="94">
        <v>900</v>
      </c>
      <c r="E20" s="95" t="s">
        <v>0</v>
      </c>
      <c r="F20" s="96" t="s">
        <v>60</v>
      </c>
      <c r="G20" s="89" t="s">
        <v>148</v>
      </c>
      <c r="H20" s="89" t="s">
        <v>149</v>
      </c>
      <c r="I20" s="89" t="s">
        <v>110</v>
      </c>
      <c r="J20" s="89" t="s">
        <v>150</v>
      </c>
      <c r="K20" s="89" t="s">
        <v>151</v>
      </c>
      <c r="L20" s="89" t="s">
        <v>90</v>
      </c>
      <c r="M20" s="89" t="s">
        <v>152</v>
      </c>
      <c r="N20" s="97">
        <v>3.5</v>
      </c>
      <c r="O20" s="98">
        <v>27.5</v>
      </c>
      <c r="P20" s="98">
        <v>19.5</v>
      </c>
    </row>
    <row r="21" spans="1:16">
      <c r="A21" s="94">
        <v>15</v>
      </c>
      <c r="B21" s="94">
        <v>11</v>
      </c>
      <c r="C21" s="89" t="s">
        <v>28</v>
      </c>
      <c r="D21" s="94">
        <v>900</v>
      </c>
      <c r="E21" s="95" t="s">
        <v>15</v>
      </c>
      <c r="F21" s="96" t="s">
        <v>37</v>
      </c>
      <c r="G21" s="89" t="s">
        <v>153</v>
      </c>
      <c r="H21" s="89" t="s">
        <v>111</v>
      </c>
      <c r="I21" s="89" t="s">
        <v>109</v>
      </c>
      <c r="J21" s="89" t="s">
        <v>154</v>
      </c>
      <c r="K21" s="89" t="s">
        <v>155</v>
      </c>
      <c r="L21" s="89" t="s">
        <v>156</v>
      </c>
      <c r="M21" s="89" t="s">
        <v>132</v>
      </c>
      <c r="N21" s="97">
        <v>3.5</v>
      </c>
      <c r="O21" s="98">
        <v>25</v>
      </c>
      <c r="P21" s="98">
        <v>18.5</v>
      </c>
    </row>
    <row r="22" spans="1:16">
      <c r="A22" s="94">
        <v>16</v>
      </c>
      <c r="B22" s="94">
        <v>28</v>
      </c>
      <c r="C22" s="89" t="s">
        <v>6</v>
      </c>
      <c r="D22" s="94">
        <v>700</v>
      </c>
      <c r="E22" s="95" t="s">
        <v>1</v>
      </c>
      <c r="F22" s="96" t="s">
        <v>145</v>
      </c>
      <c r="G22" s="89" t="s">
        <v>157</v>
      </c>
      <c r="H22" s="89" t="s">
        <v>158</v>
      </c>
      <c r="I22" s="89" t="s">
        <v>148</v>
      </c>
      <c r="J22" s="89" t="s">
        <v>159</v>
      </c>
      <c r="K22" s="89" t="s">
        <v>152</v>
      </c>
      <c r="L22" s="89" t="s">
        <v>160</v>
      </c>
      <c r="M22" s="89" t="s">
        <v>108</v>
      </c>
      <c r="N22" s="97">
        <v>3.5</v>
      </c>
      <c r="O22" s="98">
        <v>17.5</v>
      </c>
      <c r="P22" s="98">
        <v>12</v>
      </c>
    </row>
    <row r="23" spans="1:16">
      <c r="A23" s="94">
        <v>17</v>
      </c>
      <c r="B23" s="94">
        <v>17</v>
      </c>
      <c r="C23" s="89" t="s">
        <v>30</v>
      </c>
      <c r="D23" s="94">
        <v>800</v>
      </c>
      <c r="E23" s="95" t="s">
        <v>1</v>
      </c>
      <c r="F23" s="96" t="s">
        <v>54</v>
      </c>
      <c r="G23" s="89" t="s">
        <v>137</v>
      </c>
      <c r="H23" s="89" t="s">
        <v>161</v>
      </c>
      <c r="I23" s="89" t="s">
        <v>113</v>
      </c>
      <c r="J23" s="89" t="s">
        <v>162</v>
      </c>
      <c r="K23" s="89" t="s">
        <v>144</v>
      </c>
      <c r="L23" s="89" t="s">
        <v>121</v>
      </c>
      <c r="M23" s="89" t="s">
        <v>131</v>
      </c>
      <c r="N23" s="97">
        <v>3</v>
      </c>
      <c r="O23" s="98">
        <v>25</v>
      </c>
      <c r="P23" s="98">
        <v>17.5</v>
      </c>
    </row>
    <row r="24" spans="1:16">
      <c r="A24" s="94">
        <v>18</v>
      </c>
      <c r="B24" s="94">
        <v>12</v>
      </c>
      <c r="C24" s="89" t="s">
        <v>20</v>
      </c>
      <c r="D24" s="94">
        <v>800</v>
      </c>
      <c r="E24" s="95" t="s">
        <v>0</v>
      </c>
      <c r="F24" s="96" t="s">
        <v>87</v>
      </c>
      <c r="G24" s="89" t="s">
        <v>123</v>
      </c>
      <c r="H24" s="89" t="s">
        <v>133</v>
      </c>
      <c r="I24" s="89" t="s">
        <v>163</v>
      </c>
      <c r="J24" s="89" t="s">
        <v>164</v>
      </c>
      <c r="K24" s="89" t="s">
        <v>115</v>
      </c>
      <c r="L24" s="89" t="s">
        <v>165</v>
      </c>
      <c r="M24" s="89" t="s">
        <v>140</v>
      </c>
      <c r="N24" s="97">
        <v>3</v>
      </c>
      <c r="O24" s="98">
        <v>22.5</v>
      </c>
      <c r="P24" s="98">
        <v>16</v>
      </c>
    </row>
    <row r="25" spans="1:16">
      <c r="A25" s="94">
        <v>19</v>
      </c>
      <c r="B25" s="94">
        <v>25</v>
      </c>
      <c r="C25" s="89" t="s">
        <v>33</v>
      </c>
      <c r="D25" s="94">
        <v>800</v>
      </c>
      <c r="E25" s="95" t="s">
        <v>21</v>
      </c>
      <c r="F25" s="96"/>
      <c r="G25" s="89" t="s">
        <v>160</v>
      </c>
      <c r="H25" s="89" t="s">
        <v>166</v>
      </c>
      <c r="I25" s="89" t="s">
        <v>138</v>
      </c>
      <c r="J25" s="89" t="s">
        <v>167</v>
      </c>
      <c r="K25" s="89" t="s">
        <v>168</v>
      </c>
      <c r="L25" s="89" t="s">
        <v>95</v>
      </c>
      <c r="M25" s="89" t="s">
        <v>169</v>
      </c>
      <c r="N25" s="97">
        <v>3</v>
      </c>
      <c r="O25" s="98">
        <v>21.5</v>
      </c>
      <c r="P25" s="98">
        <v>16.5</v>
      </c>
    </row>
    <row r="26" spans="1:16">
      <c r="A26" s="94">
        <v>20</v>
      </c>
      <c r="B26" s="94">
        <v>24</v>
      </c>
      <c r="C26" s="89" t="s">
        <v>7</v>
      </c>
      <c r="D26" s="94">
        <v>800</v>
      </c>
      <c r="E26" s="95" t="s">
        <v>1</v>
      </c>
      <c r="F26" s="96" t="s">
        <v>145</v>
      </c>
      <c r="G26" s="89" t="s">
        <v>115</v>
      </c>
      <c r="H26" s="89" t="s">
        <v>168</v>
      </c>
      <c r="I26" s="89" t="s">
        <v>170</v>
      </c>
      <c r="J26" s="89" t="s">
        <v>114</v>
      </c>
      <c r="K26" s="89" t="s">
        <v>148</v>
      </c>
      <c r="L26" s="89" t="s">
        <v>94</v>
      </c>
      <c r="M26" s="89" t="s">
        <v>166</v>
      </c>
      <c r="N26" s="97">
        <v>3</v>
      </c>
      <c r="O26" s="98">
        <v>18.5</v>
      </c>
      <c r="P26" s="98">
        <v>13.5</v>
      </c>
    </row>
    <row r="27" spans="1:16">
      <c r="A27" s="94">
        <v>21</v>
      </c>
      <c r="B27" s="94">
        <v>14</v>
      </c>
      <c r="C27" s="89" t="s">
        <v>18</v>
      </c>
      <c r="D27" s="94">
        <v>800</v>
      </c>
      <c r="E27" s="95" t="s">
        <v>15</v>
      </c>
      <c r="F27" s="96" t="s">
        <v>37</v>
      </c>
      <c r="G27" s="89" t="s">
        <v>156</v>
      </c>
      <c r="H27" s="89" t="s">
        <v>121</v>
      </c>
      <c r="I27" s="89" t="s">
        <v>153</v>
      </c>
      <c r="J27" s="89" t="s">
        <v>171</v>
      </c>
      <c r="K27" s="89" t="s">
        <v>108</v>
      </c>
      <c r="L27" s="89" t="s">
        <v>172</v>
      </c>
      <c r="M27" s="89" t="s">
        <v>173</v>
      </c>
      <c r="N27" s="97">
        <v>2.5</v>
      </c>
      <c r="O27" s="98">
        <v>23</v>
      </c>
      <c r="P27" s="98">
        <v>16.5</v>
      </c>
    </row>
    <row r="28" spans="1:16">
      <c r="A28" s="94">
        <v>22</v>
      </c>
      <c r="B28" s="94">
        <v>15</v>
      </c>
      <c r="C28" s="89" t="s">
        <v>29</v>
      </c>
      <c r="D28" s="94">
        <v>800</v>
      </c>
      <c r="E28" s="95" t="s">
        <v>0</v>
      </c>
      <c r="F28" s="96" t="s">
        <v>58</v>
      </c>
      <c r="G28" s="89" t="s">
        <v>117</v>
      </c>
      <c r="H28" s="89" t="s">
        <v>174</v>
      </c>
      <c r="I28" s="89" t="s">
        <v>175</v>
      </c>
      <c r="J28" s="89" t="s">
        <v>176</v>
      </c>
      <c r="K28" s="89" t="s">
        <v>177</v>
      </c>
      <c r="L28" s="89" t="s">
        <v>148</v>
      </c>
      <c r="M28" s="89" t="s">
        <v>178</v>
      </c>
      <c r="N28" s="97">
        <v>2.5</v>
      </c>
      <c r="O28" s="98">
        <v>22.5</v>
      </c>
      <c r="P28" s="98">
        <v>15.5</v>
      </c>
    </row>
    <row r="29" spans="1:16">
      <c r="A29" s="94">
        <v>23</v>
      </c>
      <c r="B29" s="94">
        <v>13</v>
      </c>
      <c r="C29" s="89" t="s">
        <v>8</v>
      </c>
      <c r="D29" s="94">
        <v>800</v>
      </c>
      <c r="E29" s="95" t="s">
        <v>1</v>
      </c>
      <c r="F29" s="96" t="s">
        <v>54</v>
      </c>
      <c r="G29" s="89" t="s">
        <v>179</v>
      </c>
      <c r="H29" s="89" t="s">
        <v>86</v>
      </c>
      <c r="I29" s="89" t="s">
        <v>160</v>
      </c>
      <c r="J29" s="89" t="s">
        <v>163</v>
      </c>
      <c r="K29" s="89" t="s">
        <v>129</v>
      </c>
      <c r="L29" s="89" t="s">
        <v>180</v>
      </c>
      <c r="M29" s="89" t="s">
        <v>181</v>
      </c>
      <c r="N29" s="97">
        <v>2</v>
      </c>
      <c r="O29" s="98">
        <v>21.5</v>
      </c>
      <c r="P29" s="98">
        <v>15.5</v>
      </c>
    </row>
    <row r="30" spans="1:16">
      <c r="A30" s="94">
        <v>24</v>
      </c>
      <c r="B30" s="94">
        <v>22</v>
      </c>
      <c r="C30" s="89" t="s">
        <v>32</v>
      </c>
      <c r="D30" s="94">
        <v>800</v>
      </c>
      <c r="E30" s="95" t="s">
        <v>21</v>
      </c>
      <c r="F30" s="96" t="s">
        <v>21</v>
      </c>
      <c r="G30" s="89" t="s">
        <v>128</v>
      </c>
      <c r="H30" s="89" t="s">
        <v>123</v>
      </c>
      <c r="I30" s="89" t="s">
        <v>157</v>
      </c>
      <c r="J30" s="89" t="s">
        <v>182</v>
      </c>
      <c r="K30" s="89" t="s">
        <v>183</v>
      </c>
      <c r="L30" s="89" t="s">
        <v>184</v>
      </c>
      <c r="M30" s="89" t="s">
        <v>119</v>
      </c>
      <c r="N30" s="97">
        <v>2</v>
      </c>
      <c r="O30" s="98">
        <v>20.5</v>
      </c>
      <c r="P30" s="98">
        <v>14</v>
      </c>
    </row>
    <row r="31" spans="1:16">
      <c r="A31" s="94">
        <v>25</v>
      </c>
      <c r="B31" s="94">
        <v>23</v>
      </c>
      <c r="C31" s="89" t="s">
        <v>64</v>
      </c>
      <c r="D31" s="94">
        <v>800</v>
      </c>
      <c r="E31" s="95" t="s">
        <v>21</v>
      </c>
      <c r="F31" s="96" t="s">
        <v>21</v>
      </c>
      <c r="G31" s="89" t="s">
        <v>155</v>
      </c>
      <c r="H31" s="89" t="s">
        <v>180</v>
      </c>
      <c r="I31" s="89" t="s">
        <v>178</v>
      </c>
      <c r="J31" s="89" t="s">
        <v>140</v>
      </c>
      <c r="K31" s="89" t="s">
        <v>185</v>
      </c>
      <c r="L31" s="89" t="s">
        <v>179</v>
      </c>
      <c r="M31" s="89" t="s">
        <v>117</v>
      </c>
      <c r="N31" s="97">
        <v>2</v>
      </c>
      <c r="O31" s="98">
        <v>19.5</v>
      </c>
      <c r="P31" s="98">
        <v>14.5</v>
      </c>
    </row>
    <row r="32" spans="1:16">
      <c r="A32" s="94">
        <v>26</v>
      </c>
      <c r="B32" s="94">
        <v>29</v>
      </c>
      <c r="C32" s="89" t="s">
        <v>35</v>
      </c>
      <c r="D32" s="94">
        <v>700</v>
      </c>
      <c r="E32" s="95" t="s">
        <v>1</v>
      </c>
      <c r="F32" s="96" t="s">
        <v>54</v>
      </c>
      <c r="G32" s="89" t="s">
        <v>134</v>
      </c>
      <c r="H32" s="89" t="s">
        <v>186</v>
      </c>
      <c r="I32" s="89" t="s">
        <v>169</v>
      </c>
      <c r="J32" s="89" t="s">
        <v>172</v>
      </c>
      <c r="K32" s="89" t="s">
        <v>187</v>
      </c>
      <c r="L32" s="89" t="s">
        <v>187</v>
      </c>
      <c r="M32" s="89" t="s">
        <v>187</v>
      </c>
      <c r="N32" s="97">
        <v>1</v>
      </c>
      <c r="O32" s="98">
        <v>22</v>
      </c>
      <c r="P32" s="98">
        <v>13.5</v>
      </c>
    </row>
    <row r="33" spans="1:18">
      <c r="A33" s="94">
        <v>27</v>
      </c>
      <c r="B33" s="94">
        <v>27</v>
      </c>
      <c r="C33" s="89" t="s">
        <v>19</v>
      </c>
      <c r="D33" s="94">
        <v>700</v>
      </c>
      <c r="E33" s="95" t="s">
        <v>17</v>
      </c>
      <c r="F33" s="96" t="s">
        <v>37</v>
      </c>
      <c r="G33" s="89" t="s">
        <v>170</v>
      </c>
      <c r="H33" s="89" t="s">
        <v>172</v>
      </c>
      <c r="I33" s="89" t="s">
        <v>188</v>
      </c>
      <c r="J33" s="89" t="s">
        <v>181</v>
      </c>
      <c r="K33" s="89" t="s">
        <v>94</v>
      </c>
      <c r="L33" s="89" t="s">
        <v>189</v>
      </c>
      <c r="M33" s="89" t="s">
        <v>157</v>
      </c>
      <c r="N33" s="97">
        <v>1</v>
      </c>
      <c r="O33" s="98">
        <v>19.5</v>
      </c>
      <c r="P33" s="98">
        <v>13.5</v>
      </c>
    </row>
    <row r="34" spans="1:18">
      <c r="A34" s="94">
        <v>28</v>
      </c>
      <c r="B34" s="94">
        <v>26</v>
      </c>
      <c r="C34" s="89" t="s">
        <v>34</v>
      </c>
      <c r="D34" s="94">
        <v>700</v>
      </c>
      <c r="E34" s="95" t="s">
        <v>21</v>
      </c>
      <c r="F34" s="96" t="s">
        <v>21</v>
      </c>
      <c r="G34" s="89" t="s">
        <v>190</v>
      </c>
      <c r="H34" s="89" t="s">
        <v>122</v>
      </c>
      <c r="I34" s="89" t="s">
        <v>177</v>
      </c>
      <c r="J34" s="89" t="s">
        <v>184</v>
      </c>
      <c r="K34" s="89" t="s">
        <v>134</v>
      </c>
      <c r="L34" s="89" t="s">
        <v>187</v>
      </c>
      <c r="M34" s="89" t="s">
        <v>187</v>
      </c>
      <c r="N34" s="97">
        <v>1</v>
      </c>
      <c r="O34" s="98">
        <v>19</v>
      </c>
      <c r="P34" s="98">
        <v>12</v>
      </c>
    </row>
    <row r="36" spans="1:18" s="78" customFormat="1" ht="15">
      <c r="B36" s="84" t="s">
        <v>67</v>
      </c>
      <c r="C36" s="84"/>
      <c r="D36" s="84"/>
      <c r="E36" s="82" t="s">
        <v>48</v>
      </c>
      <c r="F36" s="84"/>
      <c r="G36" s="83" t="s">
        <v>68</v>
      </c>
      <c r="H36" s="84"/>
      <c r="I36" s="84"/>
      <c r="L36" s="81"/>
      <c r="P36" s="93" t="s">
        <v>47</v>
      </c>
      <c r="R36" s="82"/>
    </row>
  </sheetData>
  <mergeCells count="6">
    <mergeCell ref="Q6:R6"/>
    <mergeCell ref="A1:P1"/>
    <mergeCell ref="A2:P2"/>
    <mergeCell ref="A3:P3"/>
    <mergeCell ref="A4:P4"/>
    <mergeCell ref="F5:P5"/>
  </mergeCells>
  <printOptions horizontalCentered="1" verticalCentered="1"/>
  <pageMargins left="0.59055118110236227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Команды</vt:lpstr>
      <vt:lpstr>Итоги дети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</dc:creator>
  <cp:lastModifiedBy>Admin</cp:lastModifiedBy>
  <cp:lastPrinted>2013-08-15T05:27:45Z</cp:lastPrinted>
  <dcterms:created xsi:type="dcterms:W3CDTF">2005-04-27T11:45:24Z</dcterms:created>
  <dcterms:modified xsi:type="dcterms:W3CDTF">2013-08-15T08:33:47Z</dcterms:modified>
</cp:coreProperties>
</file>